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fileSharing userName="Usuario" reservationPassword="C64F"/>
  <workbookPr codeName="ThisWorkbook" defaultThemeVersion="124226"/>
  <bookViews>
    <workbookView xWindow="120" yWindow="-15" windowWidth="15480" windowHeight="8085" tabRatio="897"/>
  </bookViews>
  <sheets>
    <sheet name="INSTRUCTIVO" sheetId="14" r:id="rId1"/>
    <sheet name="SOLICITUD-DATOS SOC" sheetId="1" r:id="rId2"/>
    <sheet name="SOCIOS" sheetId="8" r:id="rId3"/>
    <sheet name="NO SOCIOS" sheetId="5" r:id="rId4"/>
    <sheet name="PREGUNTAS" sheetId="16" r:id="rId5"/>
    <sheet name="IMPRIMIR" sheetId="10" r:id="rId6"/>
    <sheet name="LISTADOS" sheetId="15" state="hidden" r:id="rId7"/>
    <sheet name="BD-GRAL" sheetId="17" state="hidden" r:id="rId8"/>
  </sheets>
  <definedNames>
    <definedName name="_xlnm._FilterDatabase" localSheetId="7" hidden="1">'BD-GRAL'!$A$1:$R$6</definedName>
    <definedName name="_xlnm._FilterDatabase" localSheetId="5" hidden="1">IMPRIMIR!$D$5:$D$765</definedName>
    <definedName name="_xlnm.Print_Titles" localSheetId="5">IMPRIMIR!$1:$6</definedName>
  </definedNames>
  <calcPr calcId="144525"/>
</workbook>
</file>

<file path=xl/calcChain.xml><?xml version="1.0" encoding="utf-8"?>
<calcChain xmlns="http://schemas.openxmlformats.org/spreadsheetml/2006/main">
  <c r="F34" i="1" l="1"/>
  <c r="E7" i="10" l="1"/>
  <c r="D741" i="10" l="1"/>
  <c r="E319" i="8" l="1"/>
  <c r="E318" i="8"/>
  <c r="E320" i="8" s="1"/>
  <c r="E297" i="8"/>
  <c r="E296" i="8"/>
  <c r="E298" i="8" s="1"/>
  <c r="E275" i="8"/>
  <c r="E274" i="8"/>
  <c r="E276" i="8" s="1"/>
  <c r="E253" i="8"/>
  <c r="E252" i="8"/>
  <c r="E254" i="8" s="1"/>
  <c r="E231" i="8"/>
  <c r="E230" i="8"/>
  <c r="E232" i="8" s="1"/>
  <c r="E209" i="8"/>
  <c r="E208" i="8"/>
  <c r="E210" i="8" s="1"/>
  <c r="E187" i="8"/>
  <c r="E186" i="8"/>
  <c r="E188" i="8" s="1"/>
  <c r="E165" i="8"/>
  <c r="E164" i="8"/>
  <c r="E166" i="8" s="1"/>
  <c r="E143" i="8"/>
  <c r="E142" i="8"/>
  <c r="E144" i="8" s="1"/>
  <c r="E121" i="8"/>
  <c r="E120" i="8"/>
  <c r="E122" i="8" s="1"/>
  <c r="E99" i="8"/>
  <c r="E98" i="8"/>
  <c r="E100" i="8" s="1"/>
  <c r="E77" i="8"/>
  <c r="E76" i="8"/>
  <c r="E78" i="8" s="1"/>
  <c r="E55" i="8"/>
  <c r="E54" i="8"/>
  <c r="E56" i="8" s="1"/>
  <c r="C51" i="8"/>
  <c r="B39" i="8"/>
  <c r="C39" i="8"/>
  <c r="C40" i="8" s="1"/>
  <c r="C41" i="8" s="1"/>
  <c r="C42" i="8" s="1"/>
  <c r="C43" i="8" s="1"/>
  <c r="C44" i="8" s="1"/>
  <c r="C45" i="8" s="1"/>
  <c r="B40" i="8"/>
  <c r="B41" i="8"/>
  <c r="B42" i="8" s="1"/>
  <c r="B43" i="8" s="1"/>
  <c r="B44" i="8" s="1"/>
  <c r="B45" i="8" s="1"/>
  <c r="B46" i="8"/>
  <c r="C46" i="8"/>
  <c r="B47" i="8"/>
  <c r="C47" i="8"/>
  <c r="C54" i="8" s="1"/>
  <c r="B48" i="8"/>
  <c r="C48" i="8"/>
  <c r="D48" i="8"/>
  <c r="B49" i="8"/>
  <c r="C49" i="8"/>
  <c r="D49" i="8"/>
  <c r="B50" i="8"/>
  <c r="C50" i="8"/>
  <c r="D50" i="8"/>
  <c r="B51" i="8"/>
  <c r="B52" i="8"/>
  <c r="B53" i="8"/>
  <c r="B54" i="8"/>
  <c r="B55" i="8"/>
  <c r="B56" i="8"/>
  <c r="B57" i="8"/>
  <c r="B58" i="8"/>
  <c r="C58" i="8"/>
  <c r="B59" i="8"/>
  <c r="C59" i="8"/>
  <c r="B61" i="8"/>
  <c r="B62" i="8"/>
  <c r="B63" i="8" s="1"/>
  <c r="B64" i="8" s="1"/>
  <c r="B65" i="8" s="1"/>
  <c r="B66" i="8" s="1"/>
  <c r="B67" i="8" s="1"/>
  <c r="B68" i="8"/>
  <c r="C68" i="8"/>
  <c r="B69" i="8"/>
  <c r="B70" i="8"/>
  <c r="C70" i="8"/>
  <c r="D70" i="8"/>
  <c r="B71" i="8"/>
  <c r="C71" i="8"/>
  <c r="D71" i="8"/>
  <c r="B72" i="8"/>
  <c r="C72" i="8"/>
  <c r="D72" i="8"/>
  <c r="B73" i="8"/>
  <c r="B74" i="8"/>
  <c r="B75" i="8"/>
  <c r="B76" i="8"/>
  <c r="B77" i="8"/>
  <c r="B78" i="8"/>
  <c r="B80" i="8"/>
  <c r="C80" i="8"/>
  <c r="B81" i="8"/>
  <c r="C81" i="8"/>
  <c r="B83" i="8"/>
  <c r="C83" i="8"/>
  <c r="C84" i="8" s="1"/>
  <c r="C85" i="8" s="1"/>
  <c r="C86" i="8" s="1"/>
  <c r="C87" i="8" s="1"/>
  <c r="C88" i="8" s="1"/>
  <c r="C89" i="8" s="1"/>
  <c r="B84" i="8"/>
  <c r="B85" i="8" s="1"/>
  <c r="B86" i="8" s="1"/>
  <c r="B87" i="8" s="1"/>
  <c r="B88" i="8" s="1"/>
  <c r="B89" i="8" s="1"/>
  <c r="B90" i="8"/>
  <c r="C90" i="8"/>
  <c r="B91" i="8"/>
  <c r="C91" i="8"/>
  <c r="C98" i="8" s="1"/>
  <c r="B92" i="8"/>
  <c r="C92" i="8"/>
  <c r="D92" i="8"/>
  <c r="B93" i="8"/>
  <c r="C93" i="8"/>
  <c r="D93" i="8"/>
  <c r="B94" i="8"/>
  <c r="C94" i="8"/>
  <c r="D94" i="8"/>
  <c r="B95" i="8"/>
  <c r="C95" i="8"/>
  <c r="B96" i="8"/>
  <c r="C96" i="8"/>
  <c r="B97" i="8"/>
  <c r="C97" i="8"/>
  <c r="B98" i="8"/>
  <c r="B99" i="8"/>
  <c r="C99" i="8"/>
  <c r="B100" i="8"/>
  <c r="C100" i="8"/>
  <c r="B101" i="8"/>
  <c r="B102" i="8"/>
  <c r="C102" i="8"/>
  <c r="B103" i="8"/>
  <c r="C103" i="8"/>
  <c r="C56" i="8" l="1"/>
  <c r="C55" i="8"/>
  <c r="C53" i="8"/>
  <c r="C52" i="8"/>
  <c r="C57" i="8"/>
  <c r="C101" i="8"/>
  <c r="A1" i="8"/>
  <c r="C323" i="8"/>
  <c r="B323" i="8"/>
  <c r="C322" i="8"/>
  <c r="B322" i="8"/>
  <c r="C321" i="8"/>
  <c r="B321" i="8"/>
  <c r="D314" i="8"/>
  <c r="C314" i="8"/>
  <c r="B314" i="8"/>
  <c r="D313" i="8"/>
  <c r="C313" i="8"/>
  <c r="B313" i="8"/>
  <c r="D312" i="8"/>
  <c r="C312" i="8"/>
  <c r="B312" i="8"/>
  <c r="B311" i="8"/>
  <c r="B318" i="8" s="1"/>
  <c r="C310" i="8"/>
  <c r="B310" i="8"/>
  <c r="C320" i="8"/>
  <c r="B319" i="8"/>
  <c r="C301" i="8"/>
  <c r="B301" i="8"/>
  <c r="C300" i="8"/>
  <c r="B300" i="8"/>
  <c r="C299" i="8"/>
  <c r="B299" i="8"/>
  <c r="D292" i="8"/>
  <c r="C292" i="8"/>
  <c r="B292" i="8"/>
  <c r="D291" i="8"/>
  <c r="C291" i="8"/>
  <c r="B291" i="8"/>
  <c r="D290" i="8"/>
  <c r="C290" i="8"/>
  <c r="B290" i="8"/>
  <c r="C288" i="8"/>
  <c r="B288" i="8"/>
  <c r="C298" i="8"/>
  <c r="B297" i="8"/>
  <c r="C279" i="8"/>
  <c r="B279" i="8"/>
  <c r="C278" i="8"/>
  <c r="B278" i="8"/>
  <c r="C277" i="8"/>
  <c r="B277" i="8"/>
  <c r="D270" i="8"/>
  <c r="C270" i="8"/>
  <c r="B270" i="8"/>
  <c r="D269" i="8"/>
  <c r="C269" i="8"/>
  <c r="B269" i="8"/>
  <c r="D268" i="8"/>
  <c r="C268" i="8"/>
  <c r="B268" i="8"/>
  <c r="B267" i="8"/>
  <c r="B274" i="8" s="1"/>
  <c r="C266" i="8"/>
  <c r="B266" i="8"/>
  <c r="C276" i="8"/>
  <c r="B275" i="8"/>
  <c r="C257" i="8"/>
  <c r="B257" i="8"/>
  <c r="C256" i="8"/>
  <c r="B256" i="8"/>
  <c r="C255" i="8"/>
  <c r="B255" i="8"/>
  <c r="D248" i="8"/>
  <c r="C248" i="8"/>
  <c r="B248" i="8"/>
  <c r="D247" i="8"/>
  <c r="C247" i="8"/>
  <c r="B247" i="8"/>
  <c r="D246" i="8"/>
  <c r="C246" i="8"/>
  <c r="B246" i="8"/>
  <c r="C244" i="8"/>
  <c r="B244" i="8"/>
  <c r="C254" i="8"/>
  <c r="B253" i="8"/>
  <c r="C235" i="8"/>
  <c r="B235" i="8"/>
  <c r="C234" i="8"/>
  <c r="B234" i="8"/>
  <c r="C233" i="8"/>
  <c r="B233" i="8"/>
  <c r="D226" i="8"/>
  <c r="C226" i="8"/>
  <c r="B226" i="8"/>
  <c r="D225" i="8"/>
  <c r="C225" i="8"/>
  <c r="B225" i="8"/>
  <c r="D224" i="8"/>
  <c r="C224" i="8"/>
  <c r="B224" i="8"/>
  <c r="B223" i="8"/>
  <c r="B230" i="8" s="1"/>
  <c r="C222" i="8"/>
  <c r="B222" i="8"/>
  <c r="C232" i="8"/>
  <c r="B231" i="8"/>
  <c r="C213" i="8"/>
  <c r="B213" i="8"/>
  <c r="C212" i="8"/>
  <c r="B212" i="8"/>
  <c r="C211" i="8"/>
  <c r="B211" i="8"/>
  <c r="D204" i="8"/>
  <c r="C204" i="8"/>
  <c r="B204" i="8"/>
  <c r="D203" i="8"/>
  <c r="C203" i="8"/>
  <c r="B203" i="8"/>
  <c r="D202" i="8"/>
  <c r="C202" i="8"/>
  <c r="B202" i="8"/>
  <c r="B201" i="8"/>
  <c r="B208" i="8" s="1"/>
  <c r="C200" i="8"/>
  <c r="B200" i="8"/>
  <c r="C210" i="8"/>
  <c r="B209" i="8"/>
  <c r="C191" i="8"/>
  <c r="B191" i="8"/>
  <c r="C190" i="8"/>
  <c r="B190" i="8"/>
  <c r="C189" i="8"/>
  <c r="B189" i="8"/>
  <c r="D182" i="8"/>
  <c r="C182" i="8"/>
  <c r="B182" i="8"/>
  <c r="D181" i="8"/>
  <c r="C181" i="8"/>
  <c r="B181" i="8"/>
  <c r="D180" i="8"/>
  <c r="C180" i="8"/>
  <c r="B180" i="8"/>
  <c r="C178" i="8"/>
  <c r="B178" i="8"/>
  <c r="C188" i="8"/>
  <c r="B187" i="8"/>
  <c r="C169" i="8"/>
  <c r="B169" i="8"/>
  <c r="C168" i="8"/>
  <c r="B168" i="8"/>
  <c r="C167" i="8"/>
  <c r="B167" i="8"/>
  <c r="D160" i="8"/>
  <c r="C160" i="8"/>
  <c r="B160" i="8"/>
  <c r="D159" i="8"/>
  <c r="C159" i="8"/>
  <c r="B159" i="8"/>
  <c r="D158" i="8"/>
  <c r="C158" i="8"/>
  <c r="B158" i="8"/>
  <c r="B157" i="8"/>
  <c r="B164" i="8" s="1"/>
  <c r="C156" i="8"/>
  <c r="B156" i="8"/>
  <c r="C166" i="8"/>
  <c r="B165" i="8"/>
  <c r="C147" i="8"/>
  <c r="B147" i="8"/>
  <c r="C146" i="8"/>
  <c r="B146" i="8"/>
  <c r="C145" i="8"/>
  <c r="B145" i="8"/>
  <c r="D138" i="8"/>
  <c r="C138" i="8"/>
  <c r="B138" i="8"/>
  <c r="D137" i="8"/>
  <c r="C137" i="8"/>
  <c r="B137" i="8"/>
  <c r="D136" i="8"/>
  <c r="C136" i="8"/>
  <c r="B136" i="8"/>
  <c r="B135" i="8"/>
  <c r="B142" i="8" s="1"/>
  <c r="C134" i="8"/>
  <c r="B134" i="8"/>
  <c r="C144" i="8"/>
  <c r="B143" i="8"/>
  <c r="C125" i="8"/>
  <c r="B125" i="8"/>
  <c r="C124" i="8"/>
  <c r="B124" i="8"/>
  <c r="C123" i="8"/>
  <c r="B123" i="8"/>
  <c r="D116" i="8"/>
  <c r="C116" i="8"/>
  <c r="B116" i="8"/>
  <c r="D115" i="8"/>
  <c r="C115" i="8"/>
  <c r="B115" i="8"/>
  <c r="D114" i="8"/>
  <c r="C114" i="8"/>
  <c r="B114" i="8"/>
  <c r="C112" i="8"/>
  <c r="B112" i="8"/>
  <c r="C122" i="8"/>
  <c r="B121" i="8"/>
  <c r="B303" i="8" l="1"/>
  <c r="B304" i="8" s="1"/>
  <c r="B305" i="8" s="1"/>
  <c r="B306" i="8" s="1"/>
  <c r="B307" i="8" s="1"/>
  <c r="B308" i="8" s="1"/>
  <c r="B309" i="8" s="1"/>
  <c r="C311" i="8"/>
  <c r="C318" i="8" s="1"/>
  <c r="B315" i="8"/>
  <c r="B316" i="8"/>
  <c r="B317" i="8"/>
  <c r="C319" i="8"/>
  <c r="B320" i="8"/>
  <c r="C303" i="8"/>
  <c r="C304" i="8" s="1"/>
  <c r="C305" i="8" s="1"/>
  <c r="C306" i="8" s="1"/>
  <c r="C307" i="8" s="1"/>
  <c r="C308" i="8" s="1"/>
  <c r="C309" i="8" s="1"/>
  <c r="C315" i="8"/>
  <c r="C316" i="8"/>
  <c r="C317" i="8"/>
  <c r="B281" i="8"/>
  <c r="B282" i="8" s="1"/>
  <c r="B283" i="8" s="1"/>
  <c r="B284" i="8" s="1"/>
  <c r="B285" i="8" s="1"/>
  <c r="B286" i="8" s="1"/>
  <c r="B287" i="8" s="1"/>
  <c r="C289" i="8"/>
  <c r="C296" i="8" s="1"/>
  <c r="B293" i="8"/>
  <c r="B294" i="8"/>
  <c r="B295" i="8"/>
  <c r="C297" i="8"/>
  <c r="B298" i="8"/>
  <c r="C281" i="8"/>
  <c r="C282" i="8" s="1"/>
  <c r="C283" i="8" s="1"/>
  <c r="C284" i="8" s="1"/>
  <c r="C285" i="8" s="1"/>
  <c r="C286" i="8" s="1"/>
  <c r="C287" i="8" s="1"/>
  <c r="B289" i="8"/>
  <c r="B296" i="8" s="1"/>
  <c r="C293" i="8"/>
  <c r="C294" i="8"/>
  <c r="C295" i="8"/>
  <c r="B259" i="8"/>
  <c r="B260" i="8" s="1"/>
  <c r="B261" i="8" s="1"/>
  <c r="B262" i="8" s="1"/>
  <c r="B263" i="8" s="1"/>
  <c r="B264" i="8" s="1"/>
  <c r="B265" i="8" s="1"/>
  <c r="C267" i="8"/>
  <c r="C274" i="8" s="1"/>
  <c r="B271" i="8"/>
  <c r="B272" i="8"/>
  <c r="B273" i="8"/>
  <c r="C275" i="8"/>
  <c r="B276" i="8"/>
  <c r="C259" i="8"/>
  <c r="C260" i="8" s="1"/>
  <c r="C261" i="8" s="1"/>
  <c r="C262" i="8" s="1"/>
  <c r="C263" i="8" s="1"/>
  <c r="C264" i="8" s="1"/>
  <c r="C265" i="8" s="1"/>
  <c r="C271" i="8"/>
  <c r="C272" i="8"/>
  <c r="C273" i="8"/>
  <c r="B237" i="8"/>
  <c r="B238" i="8" s="1"/>
  <c r="B239" i="8" s="1"/>
  <c r="B240" i="8" s="1"/>
  <c r="B241" i="8" s="1"/>
  <c r="B242" i="8" s="1"/>
  <c r="B243" i="8" s="1"/>
  <c r="C245" i="8"/>
  <c r="C252" i="8" s="1"/>
  <c r="B249" i="8"/>
  <c r="B250" i="8"/>
  <c r="B251" i="8"/>
  <c r="C253" i="8"/>
  <c r="B254" i="8"/>
  <c r="C237" i="8"/>
  <c r="C238" i="8" s="1"/>
  <c r="C239" i="8" s="1"/>
  <c r="C240" i="8" s="1"/>
  <c r="C241" i="8" s="1"/>
  <c r="C242" i="8" s="1"/>
  <c r="C243" i="8" s="1"/>
  <c r="B245" i="8"/>
  <c r="B252" i="8" s="1"/>
  <c r="C249" i="8"/>
  <c r="C250" i="8"/>
  <c r="C251" i="8"/>
  <c r="B215" i="8"/>
  <c r="B216" i="8" s="1"/>
  <c r="B217" i="8" s="1"/>
  <c r="B218" i="8" s="1"/>
  <c r="B219" i="8" s="1"/>
  <c r="B220" i="8" s="1"/>
  <c r="B221" i="8" s="1"/>
  <c r="C223" i="8"/>
  <c r="C230" i="8" s="1"/>
  <c r="B227" i="8"/>
  <c r="B228" i="8"/>
  <c r="B229" i="8"/>
  <c r="C231" i="8"/>
  <c r="B232" i="8"/>
  <c r="C215" i="8"/>
  <c r="C216" i="8" s="1"/>
  <c r="C217" i="8" s="1"/>
  <c r="C218" i="8" s="1"/>
  <c r="C219" i="8" s="1"/>
  <c r="C220" i="8" s="1"/>
  <c r="C221" i="8" s="1"/>
  <c r="C227" i="8"/>
  <c r="C228" i="8"/>
  <c r="C229" i="8"/>
  <c r="B193" i="8"/>
  <c r="B194" i="8" s="1"/>
  <c r="B195" i="8" s="1"/>
  <c r="B196" i="8" s="1"/>
  <c r="B197" i="8" s="1"/>
  <c r="B198" i="8" s="1"/>
  <c r="B199" i="8" s="1"/>
  <c r="C201" i="8"/>
  <c r="C208" i="8" s="1"/>
  <c r="B205" i="8"/>
  <c r="B206" i="8"/>
  <c r="B207" i="8"/>
  <c r="C209" i="8"/>
  <c r="B210" i="8"/>
  <c r="C193" i="8"/>
  <c r="C194" i="8" s="1"/>
  <c r="C195" i="8" s="1"/>
  <c r="C196" i="8" s="1"/>
  <c r="C197" i="8" s="1"/>
  <c r="C198" i="8" s="1"/>
  <c r="C199" i="8" s="1"/>
  <c r="C205" i="8"/>
  <c r="C206" i="8"/>
  <c r="C207" i="8"/>
  <c r="B171" i="8"/>
  <c r="B172" i="8" s="1"/>
  <c r="B173" i="8" s="1"/>
  <c r="B174" i="8" s="1"/>
  <c r="B175" i="8" s="1"/>
  <c r="B176" i="8" s="1"/>
  <c r="B177" i="8" s="1"/>
  <c r="C179" i="8"/>
  <c r="C186" i="8" s="1"/>
  <c r="B183" i="8"/>
  <c r="B184" i="8"/>
  <c r="B185" i="8"/>
  <c r="C187" i="8"/>
  <c r="B188" i="8"/>
  <c r="C171" i="8"/>
  <c r="C172" i="8" s="1"/>
  <c r="C173" i="8" s="1"/>
  <c r="C174" i="8" s="1"/>
  <c r="C175" i="8" s="1"/>
  <c r="C176" i="8" s="1"/>
  <c r="C177" i="8" s="1"/>
  <c r="B179" i="8"/>
  <c r="B186" i="8" s="1"/>
  <c r="C183" i="8"/>
  <c r="C184" i="8"/>
  <c r="C185" i="8"/>
  <c r="B149" i="8"/>
  <c r="B150" i="8" s="1"/>
  <c r="B151" i="8" s="1"/>
  <c r="B152" i="8" s="1"/>
  <c r="B153" i="8" s="1"/>
  <c r="B154" i="8" s="1"/>
  <c r="B155" i="8" s="1"/>
  <c r="C157" i="8"/>
  <c r="C164" i="8" s="1"/>
  <c r="B161" i="8"/>
  <c r="B162" i="8"/>
  <c r="B163" i="8"/>
  <c r="C165" i="8"/>
  <c r="B166" i="8"/>
  <c r="C149" i="8"/>
  <c r="C150" i="8" s="1"/>
  <c r="C151" i="8" s="1"/>
  <c r="C152" i="8" s="1"/>
  <c r="C153" i="8" s="1"/>
  <c r="C154" i="8" s="1"/>
  <c r="C155" i="8" s="1"/>
  <c r="C161" i="8"/>
  <c r="C162" i="8"/>
  <c r="C163" i="8"/>
  <c r="B127" i="8"/>
  <c r="B128" i="8" s="1"/>
  <c r="B129" i="8" s="1"/>
  <c r="B130" i="8" s="1"/>
  <c r="B131" i="8" s="1"/>
  <c r="B132" i="8" s="1"/>
  <c r="B133" i="8" s="1"/>
  <c r="C135" i="8"/>
  <c r="C142" i="8" s="1"/>
  <c r="B139" i="8"/>
  <c r="B140" i="8"/>
  <c r="B141" i="8"/>
  <c r="C143" i="8"/>
  <c r="B144" i="8"/>
  <c r="C127" i="8"/>
  <c r="C128" i="8" s="1"/>
  <c r="C129" i="8" s="1"/>
  <c r="C130" i="8" s="1"/>
  <c r="C131" i="8" s="1"/>
  <c r="C132" i="8" s="1"/>
  <c r="C133" i="8" s="1"/>
  <c r="C139" i="8"/>
  <c r="C140" i="8"/>
  <c r="C141" i="8"/>
  <c r="B105" i="8"/>
  <c r="B106" i="8" s="1"/>
  <c r="B107" i="8" s="1"/>
  <c r="B108" i="8" s="1"/>
  <c r="B109" i="8" s="1"/>
  <c r="B110" i="8" s="1"/>
  <c r="B111" i="8" s="1"/>
  <c r="C113" i="8"/>
  <c r="C120" i="8" s="1"/>
  <c r="B117" i="8"/>
  <c r="B118" i="8"/>
  <c r="B119" i="8"/>
  <c r="C121" i="8"/>
  <c r="B122" i="8"/>
  <c r="C105" i="8"/>
  <c r="C106" i="8" s="1"/>
  <c r="C107" i="8" s="1"/>
  <c r="C108" i="8" s="1"/>
  <c r="C109" i="8" s="1"/>
  <c r="C110" i="8" s="1"/>
  <c r="C111" i="8" s="1"/>
  <c r="B113" i="8"/>
  <c r="B120" i="8" s="1"/>
  <c r="C117" i="8"/>
  <c r="C118" i="8"/>
  <c r="C119" i="8"/>
  <c r="E6" i="15"/>
  <c r="E7" i="15"/>
  <c r="D7" i="15"/>
  <c r="D6" i="15"/>
  <c r="C24" i="1" l="1"/>
  <c r="B24" i="1"/>
  <c r="C23" i="1"/>
  <c r="B23" i="1"/>
  <c r="C22" i="1"/>
  <c r="C25" i="1" s="1"/>
  <c r="B22" i="1"/>
  <c r="B25" i="1" s="1"/>
  <c r="C21" i="1"/>
  <c r="B21" i="1"/>
  <c r="C20" i="1"/>
  <c r="B20" i="1"/>
  <c r="C19" i="1"/>
  <c r="B19" i="1"/>
  <c r="B79" i="8" l="1"/>
  <c r="C79" i="8"/>
  <c r="C69" i="8"/>
  <c r="C76" i="8" s="1"/>
  <c r="C61" i="8"/>
  <c r="C62" i="8" s="1"/>
  <c r="C63" i="8" s="1"/>
  <c r="C64" i="8" s="1"/>
  <c r="C65" i="8" s="1"/>
  <c r="C66" i="8" s="1"/>
  <c r="C67" i="8" s="1"/>
  <c r="C73" i="8"/>
  <c r="C74" i="8"/>
  <c r="C75" i="8"/>
  <c r="C77" i="8"/>
  <c r="C78" i="8"/>
  <c r="C85" i="5" l="1"/>
  <c r="C69" i="5"/>
  <c r="C81" i="5"/>
  <c r="B73" i="5"/>
  <c r="C65" i="5"/>
  <c r="B57" i="5"/>
  <c r="C45" i="5"/>
  <c r="B41" i="5"/>
  <c r="C87" i="5"/>
  <c r="B87" i="5"/>
  <c r="C86" i="5"/>
  <c r="B86" i="5"/>
  <c r="D84" i="5"/>
  <c r="C84" i="5"/>
  <c r="B84" i="5"/>
  <c r="D83" i="5"/>
  <c r="C83" i="5"/>
  <c r="B83" i="5"/>
  <c r="D82" i="5"/>
  <c r="C82" i="5"/>
  <c r="B82" i="5"/>
  <c r="C80" i="5"/>
  <c r="B80" i="5"/>
  <c r="C71" i="5"/>
  <c r="B71" i="5"/>
  <c r="C70" i="5"/>
  <c r="B70" i="5"/>
  <c r="D68" i="5"/>
  <c r="C68" i="5"/>
  <c r="B68" i="5"/>
  <c r="D67" i="5"/>
  <c r="C67" i="5"/>
  <c r="B67" i="5"/>
  <c r="D66" i="5"/>
  <c r="C66" i="5"/>
  <c r="B66" i="5"/>
  <c r="C64" i="5"/>
  <c r="B64" i="5"/>
  <c r="C55" i="5"/>
  <c r="B55" i="5"/>
  <c r="C54" i="5"/>
  <c r="B54" i="5"/>
  <c r="C53" i="5"/>
  <c r="D52" i="5"/>
  <c r="C52" i="5"/>
  <c r="B52" i="5"/>
  <c r="D51" i="5"/>
  <c r="C51" i="5"/>
  <c r="B51" i="5"/>
  <c r="D50" i="5"/>
  <c r="C50" i="5"/>
  <c r="B50" i="5"/>
  <c r="C48" i="5"/>
  <c r="B48" i="5"/>
  <c r="B37" i="5"/>
  <c r="C33" i="5"/>
  <c r="B25" i="5"/>
  <c r="C39" i="5"/>
  <c r="B39" i="5"/>
  <c r="C38" i="5"/>
  <c r="B38" i="5"/>
  <c r="D36" i="5"/>
  <c r="C36" i="5"/>
  <c r="B36" i="5"/>
  <c r="D35" i="5"/>
  <c r="C35" i="5"/>
  <c r="B35" i="5"/>
  <c r="D34" i="5"/>
  <c r="C34" i="5"/>
  <c r="B34" i="5"/>
  <c r="C32" i="5"/>
  <c r="B32" i="5"/>
  <c r="B53" i="5" l="1"/>
  <c r="B85" i="5"/>
  <c r="B69" i="5"/>
  <c r="C75" i="5"/>
  <c r="C77" i="5"/>
  <c r="C79" i="5"/>
  <c r="C73" i="5"/>
  <c r="C74" i="5"/>
  <c r="C76" i="5"/>
  <c r="C78" i="5"/>
  <c r="C59" i="5"/>
  <c r="C61" i="5"/>
  <c r="C63" i="5"/>
  <c r="C57" i="5"/>
  <c r="C58" i="5"/>
  <c r="C60" i="5"/>
  <c r="C62" i="5"/>
  <c r="C49" i="5"/>
  <c r="C42" i="5"/>
  <c r="C44" i="5"/>
  <c r="C43" i="5"/>
  <c r="B74" i="5"/>
  <c r="B75" i="5"/>
  <c r="B76" i="5"/>
  <c r="B77" i="5"/>
  <c r="B78" i="5"/>
  <c r="B79" i="5"/>
  <c r="B81" i="5"/>
  <c r="B58" i="5"/>
  <c r="B59" i="5"/>
  <c r="B60" i="5"/>
  <c r="B61" i="5"/>
  <c r="B62" i="5"/>
  <c r="B63" i="5"/>
  <c r="B65" i="5"/>
  <c r="C41" i="5"/>
  <c r="B42" i="5"/>
  <c r="B43" i="5"/>
  <c r="B44" i="5"/>
  <c r="B45" i="5"/>
  <c r="B46" i="5"/>
  <c r="B47" i="5"/>
  <c r="B49" i="5"/>
  <c r="C46" i="5"/>
  <c r="C47" i="5"/>
  <c r="C37" i="5"/>
  <c r="C25" i="5"/>
  <c r="B26" i="5"/>
  <c r="B27" i="5"/>
  <c r="B28" i="5"/>
  <c r="B29" i="5"/>
  <c r="B30" i="5"/>
  <c r="B31" i="5"/>
  <c r="B33" i="5"/>
  <c r="C26" i="5"/>
  <c r="C27" i="5"/>
  <c r="C28" i="5"/>
  <c r="C29" i="5"/>
  <c r="C30" i="5"/>
  <c r="C31" i="5"/>
  <c r="H4" i="17" l="1"/>
  <c r="H3" i="17"/>
  <c r="H2" i="17"/>
  <c r="C749" i="10" l="1"/>
  <c r="C750" i="10"/>
  <c r="C751" i="10"/>
  <c r="C752" i="10"/>
  <c r="C753" i="10"/>
  <c r="C754" i="10"/>
  <c r="C755" i="10"/>
  <c r="C756" i="10"/>
  <c r="C757" i="10"/>
  <c r="C748" i="10"/>
  <c r="C747" i="10"/>
  <c r="C746" i="10"/>
  <c r="C745" i="10"/>
  <c r="C744" i="10"/>
  <c r="C743" i="10"/>
  <c r="C742" i="10"/>
  <c r="C741" i="10"/>
  <c r="C740" i="10"/>
  <c r="C247" i="5" l="1"/>
  <c r="B247" i="5"/>
  <c r="C246" i="5"/>
  <c r="B246" i="5"/>
  <c r="C245" i="5"/>
  <c r="B245" i="5"/>
  <c r="D244" i="5"/>
  <c r="C244" i="5"/>
  <c r="B244" i="5"/>
  <c r="D243" i="5"/>
  <c r="C243" i="5"/>
  <c r="B243" i="5"/>
  <c r="D242" i="5"/>
  <c r="C242" i="5"/>
  <c r="B242" i="5"/>
  <c r="C241" i="5"/>
  <c r="B241" i="5"/>
  <c r="C240" i="5"/>
  <c r="B240" i="5"/>
  <c r="C239" i="5"/>
  <c r="B239" i="5"/>
  <c r="C238" i="5"/>
  <c r="B238" i="5"/>
  <c r="C237" i="5"/>
  <c r="B237" i="5"/>
  <c r="C236" i="5"/>
  <c r="B236" i="5"/>
  <c r="C235" i="5"/>
  <c r="B235" i="5"/>
  <c r="C234" i="5"/>
  <c r="B234" i="5"/>
  <c r="C233" i="5"/>
  <c r="B233" i="5"/>
  <c r="C231" i="5"/>
  <c r="B231" i="5"/>
  <c r="C230" i="5"/>
  <c r="B230" i="5"/>
  <c r="C229" i="5"/>
  <c r="B229" i="5"/>
  <c r="D228" i="5"/>
  <c r="C228" i="5"/>
  <c r="B228" i="5"/>
  <c r="D227" i="5"/>
  <c r="C227" i="5"/>
  <c r="B227" i="5"/>
  <c r="D226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5" i="5"/>
  <c r="B215" i="5"/>
  <c r="C214" i="5"/>
  <c r="B214" i="5"/>
  <c r="C213" i="5"/>
  <c r="B213" i="5"/>
  <c r="D212" i="5"/>
  <c r="C212" i="5"/>
  <c r="B212" i="5"/>
  <c r="D211" i="5"/>
  <c r="C211" i="5"/>
  <c r="B211" i="5"/>
  <c r="D210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199" i="5"/>
  <c r="B199" i="5"/>
  <c r="C198" i="5"/>
  <c r="B198" i="5"/>
  <c r="C197" i="5"/>
  <c r="B197" i="5"/>
  <c r="D196" i="5"/>
  <c r="C196" i="5"/>
  <c r="B196" i="5"/>
  <c r="D195" i="5"/>
  <c r="C195" i="5"/>
  <c r="B195" i="5"/>
  <c r="D194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3" i="5"/>
  <c r="B183" i="5"/>
  <c r="C182" i="5"/>
  <c r="B182" i="5"/>
  <c r="C181" i="5"/>
  <c r="B181" i="5"/>
  <c r="D180" i="5"/>
  <c r="C180" i="5"/>
  <c r="B180" i="5"/>
  <c r="D179" i="5"/>
  <c r="C179" i="5"/>
  <c r="B179" i="5"/>
  <c r="D178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7" i="5"/>
  <c r="B167" i="5"/>
  <c r="C166" i="5"/>
  <c r="B166" i="5"/>
  <c r="C165" i="5"/>
  <c r="B165" i="5"/>
  <c r="D164" i="5"/>
  <c r="C164" i="5"/>
  <c r="B164" i="5"/>
  <c r="D163" i="5"/>
  <c r="C163" i="5"/>
  <c r="B163" i="5"/>
  <c r="D162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1" i="5"/>
  <c r="B151" i="5"/>
  <c r="C150" i="5"/>
  <c r="B150" i="5"/>
  <c r="C149" i="5"/>
  <c r="B149" i="5"/>
  <c r="D148" i="5"/>
  <c r="C148" i="5"/>
  <c r="B148" i="5"/>
  <c r="D147" i="5"/>
  <c r="C147" i="5"/>
  <c r="B147" i="5"/>
  <c r="D146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5" i="5"/>
  <c r="B135" i="5"/>
  <c r="C134" i="5"/>
  <c r="B134" i="5"/>
  <c r="C133" i="5"/>
  <c r="B133" i="5"/>
  <c r="D132" i="5"/>
  <c r="C132" i="5"/>
  <c r="B132" i="5"/>
  <c r="D131" i="5"/>
  <c r="C131" i="5"/>
  <c r="B131" i="5"/>
  <c r="D130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19" i="5"/>
  <c r="B119" i="5"/>
  <c r="C118" i="5"/>
  <c r="B118" i="5"/>
  <c r="C117" i="5"/>
  <c r="B117" i="5"/>
  <c r="D116" i="5"/>
  <c r="C116" i="5"/>
  <c r="B116" i="5"/>
  <c r="D115" i="5"/>
  <c r="C115" i="5"/>
  <c r="B115" i="5"/>
  <c r="D114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3" i="5"/>
  <c r="B103" i="5"/>
  <c r="C102" i="5"/>
  <c r="B102" i="5"/>
  <c r="C101" i="5"/>
  <c r="B101" i="5"/>
  <c r="D100" i="5"/>
  <c r="C100" i="5"/>
  <c r="B100" i="5"/>
  <c r="D99" i="5"/>
  <c r="C99" i="5"/>
  <c r="B99" i="5"/>
  <c r="D98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20" i="5"/>
  <c r="B20" i="5"/>
  <c r="C19" i="5"/>
  <c r="B19" i="5"/>
  <c r="C18" i="5"/>
  <c r="B18" i="5"/>
  <c r="D22" i="1" l="1"/>
  <c r="D13" i="16" l="1"/>
  <c r="D14" i="16"/>
  <c r="D12" i="16"/>
  <c r="B741" i="10"/>
  <c r="A16" i="16"/>
  <c r="A18" i="16"/>
  <c r="A17" i="16"/>
  <c r="B740" i="10"/>
  <c r="B745" i="10"/>
  <c r="B743" i="10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C12" i="16"/>
  <c r="C13" i="16"/>
  <c r="C14" i="16"/>
  <c r="A13" i="16"/>
  <c r="A12" i="16"/>
  <c r="C8" i="16"/>
  <c r="A14" i="16"/>
  <c r="C10" i="16"/>
  <c r="C9" i="16"/>
  <c r="B742" i="10"/>
  <c r="F54" i="15" l="1"/>
  <c r="B4" i="16" s="1"/>
  <c r="E745" i="10" s="1"/>
  <c r="H185" i="8"/>
  <c r="H184" i="8"/>
  <c r="J183" i="8"/>
  <c r="H183" i="8"/>
  <c r="J182" i="8"/>
  <c r="J184" i="8" s="1"/>
  <c r="H182" i="8"/>
  <c r="H181" i="8"/>
  <c r="H180" i="8"/>
  <c r="H179" i="8"/>
  <c r="H178" i="8"/>
  <c r="H177" i="8"/>
  <c r="H176" i="8"/>
  <c r="H175" i="8"/>
  <c r="H174" i="8"/>
  <c r="I172" i="8"/>
  <c r="I173" i="8" s="1"/>
  <c r="H173" i="8" s="1"/>
  <c r="H172" i="8"/>
  <c r="H171" i="8"/>
  <c r="H170" i="8"/>
  <c r="H168" i="8"/>
  <c r="H167" i="8"/>
  <c r="J166" i="8"/>
  <c r="H166" i="8"/>
  <c r="J165" i="8"/>
  <c r="J167" i="8" s="1"/>
  <c r="H165" i="8"/>
  <c r="H164" i="8"/>
  <c r="H163" i="8"/>
  <c r="H162" i="8"/>
  <c r="H161" i="8"/>
  <c r="H160" i="8"/>
  <c r="H159" i="8"/>
  <c r="H158" i="8"/>
  <c r="H157" i="8"/>
  <c r="I155" i="8"/>
  <c r="I156" i="8" s="1"/>
  <c r="H156" i="8" s="1"/>
  <c r="H155" i="8"/>
  <c r="H154" i="8"/>
  <c r="H153" i="8"/>
  <c r="H151" i="8"/>
  <c r="H150" i="8"/>
  <c r="J149" i="8"/>
  <c r="H149" i="8"/>
  <c r="J148" i="8"/>
  <c r="J150" i="8" s="1"/>
  <c r="H148" i="8"/>
  <c r="H147" i="8"/>
  <c r="H146" i="8"/>
  <c r="H145" i="8"/>
  <c r="H144" i="8"/>
  <c r="H143" i="8"/>
  <c r="H142" i="8"/>
  <c r="H141" i="8"/>
  <c r="H140" i="8"/>
  <c r="I138" i="8"/>
  <c r="I139" i="8" s="1"/>
  <c r="H139" i="8" s="1"/>
  <c r="H138" i="8"/>
  <c r="H137" i="8"/>
  <c r="H136" i="8"/>
  <c r="H134" i="8"/>
  <c r="H133" i="8"/>
  <c r="J132" i="8"/>
  <c r="E54" i="15" s="1"/>
  <c r="H132" i="8"/>
  <c r="J131" i="8"/>
  <c r="J133" i="8" s="1"/>
  <c r="H131" i="8"/>
  <c r="H130" i="8"/>
  <c r="H129" i="8"/>
  <c r="H128" i="8"/>
  <c r="H127" i="8"/>
  <c r="H126" i="8"/>
  <c r="H125" i="8"/>
  <c r="H124" i="8"/>
  <c r="H123" i="8"/>
  <c r="I121" i="8"/>
  <c r="I122" i="8" s="1"/>
  <c r="H122" i="8" s="1"/>
  <c r="H121" i="8"/>
  <c r="H120" i="8"/>
  <c r="H119" i="8"/>
  <c r="H117" i="8"/>
  <c r="H116" i="8"/>
  <c r="J115" i="8"/>
  <c r="H115" i="8"/>
  <c r="J114" i="8"/>
  <c r="J116" i="8" s="1"/>
  <c r="H114" i="8"/>
  <c r="H113" i="8"/>
  <c r="H112" i="8"/>
  <c r="H111" i="8"/>
  <c r="H110" i="8"/>
  <c r="H109" i="8"/>
  <c r="H108" i="8"/>
  <c r="H107" i="8"/>
  <c r="H106" i="8"/>
  <c r="I104" i="8"/>
  <c r="I105" i="8" s="1"/>
  <c r="H105" i="8" s="1"/>
  <c r="H104" i="8"/>
  <c r="H103" i="8"/>
  <c r="H102" i="8"/>
  <c r="H100" i="8"/>
  <c r="H99" i="8"/>
  <c r="J98" i="8"/>
  <c r="H98" i="8"/>
  <c r="J97" i="8"/>
  <c r="J99" i="8" s="1"/>
  <c r="H97" i="8"/>
  <c r="H96" i="8"/>
  <c r="H95" i="8"/>
  <c r="H94" i="8"/>
  <c r="H93" i="8"/>
  <c r="H92" i="8"/>
  <c r="H91" i="8"/>
  <c r="H90" i="8"/>
  <c r="H89" i="8"/>
  <c r="I87" i="8"/>
  <c r="I88" i="8" s="1"/>
  <c r="H88" i="8" s="1"/>
  <c r="H87" i="8"/>
  <c r="H86" i="8"/>
  <c r="H85" i="8"/>
  <c r="H83" i="8"/>
  <c r="H82" i="8"/>
  <c r="J81" i="8"/>
  <c r="H81" i="8"/>
  <c r="J80" i="8"/>
  <c r="J82" i="8" s="1"/>
  <c r="H80" i="8"/>
  <c r="H79" i="8"/>
  <c r="H78" i="8"/>
  <c r="H77" i="8"/>
  <c r="H76" i="8"/>
  <c r="H75" i="8"/>
  <c r="H74" i="8"/>
  <c r="H73" i="8"/>
  <c r="H72" i="8"/>
  <c r="I70" i="8"/>
  <c r="I71" i="8" s="1"/>
  <c r="H71" i="8" s="1"/>
  <c r="H70" i="8"/>
  <c r="H69" i="8"/>
  <c r="H68" i="8"/>
  <c r="H66" i="8"/>
  <c r="H65" i="8"/>
  <c r="J64" i="8"/>
  <c r="H64" i="8"/>
  <c r="J63" i="8"/>
  <c r="J65" i="8" s="1"/>
  <c r="H63" i="8"/>
  <c r="H62" i="8"/>
  <c r="H61" i="8"/>
  <c r="H60" i="8"/>
  <c r="H59" i="8"/>
  <c r="H58" i="8"/>
  <c r="H57" i="8"/>
  <c r="H56" i="8"/>
  <c r="H55" i="8"/>
  <c r="I53" i="8"/>
  <c r="I54" i="8" s="1"/>
  <c r="H54" i="8" s="1"/>
  <c r="H53" i="8"/>
  <c r="H52" i="8"/>
  <c r="H51" i="8"/>
  <c r="H49" i="8"/>
  <c r="H48" i="8"/>
  <c r="J47" i="8"/>
  <c r="H47" i="8"/>
  <c r="J46" i="8"/>
  <c r="J48" i="8" s="1"/>
  <c r="H46" i="8"/>
  <c r="H45" i="8"/>
  <c r="H44" i="8"/>
  <c r="H43" i="8"/>
  <c r="H42" i="8"/>
  <c r="H41" i="8"/>
  <c r="H40" i="8"/>
  <c r="H39" i="8"/>
  <c r="H38" i="8"/>
  <c r="I36" i="8"/>
  <c r="H36" i="8" s="1"/>
  <c r="H35" i="8"/>
  <c r="H34" i="8"/>
  <c r="E33" i="1" l="1"/>
  <c r="F33" i="1" s="1"/>
  <c r="C4" i="16"/>
  <c r="I37" i="8"/>
  <c r="H37" i="8" s="1"/>
  <c r="J29" i="8"/>
  <c r="E32" i="8"/>
  <c r="F32" i="1" l="1"/>
  <c r="E748" i="10" l="1"/>
  <c r="A748" i="10" s="1"/>
  <c r="E747" i="10"/>
  <c r="E746" i="10"/>
  <c r="A746" i="10" s="1"/>
  <c r="B748" i="10"/>
  <c r="B747" i="10"/>
  <c r="B746" i="10"/>
  <c r="C62" i="15" l="1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C22" i="5"/>
  <c r="C23" i="5"/>
  <c r="B23" i="5"/>
  <c r="B22" i="5"/>
  <c r="C21" i="5"/>
  <c r="B21" i="5"/>
  <c r="B37" i="8"/>
  <c r="C37" i="8"/>
  <c r="C36" i="8"/>
  <c r="B36" i="8"/>
  <c r="B34" i="8"/>
  <c r="C34" i="8"/>
  <c r="C33" i="8"/>
  <c r="B33" i="8"/>
  <c r="C29" i="8"/>
  <c r="B29" i="8"/>
  <c r="C28" i="8"/>
  <c r="B28" i="8"/>
  <c r="C27" i="8"/>
  <c r="B27" i="8"/>
  <c r="B26" i="8"/>
  <c r="C26" i="8"/>
  <c r="B35" i="8"/>
  <c r="C35" i="8"/>
  <c r="D62" i="15" l="1"/>
  <c r="B3" i="16" s="1"/>
  <c r="C3" i="16" s="1"/>
  <c r="A743" i="10" s="1"/>
  <c r="D52" i="15"/>
  <c r="B2" i="16" s="1"/>
  <c r="E742" i="10" s="1"/>
  <c r="E743" i="10"/>
  <c r="B68" i="15"/>
  <c r="C63" i="15"/>
  <c r="A68" i="15"/>
  <c r="E45" i="10"/>
  <c r="E8" i="10"/>
  <c r="E9" i="10"/>
  <c r="E10" i="10"/>
  <c r="E11" i="10"/>
  <c r="E12" i="10"/>
  <c r="E13" i="10"/>
  <c r="E14" i="10"/>
  <c r="E17" i="10"/>
  <c r="E18" i="10"/>
  <c r="E15" i="10"/>
  <c r="E16" i="10"/>
  <c r="E23" i="10"/>
  <c r="E21" i="10"/>
  <c r="E27" i="10"/>
  <c r="E28" i="10"/>
  <c r="E29" i="10"/>
  <c r="E32" i="10"/>
  <c r="E24" i="10"/>
  <c r="E20" i="10"/>
  <c r="E25" i="10"/>
  <c r="E26" i="10"/>
  <c r="E19" i="10"/>
  <c r="E30" i="10"/>
  <c r="E22" i="10"/>
  <c r="E37" i="10"/>
  <c r="E35" i="10"/>
  <c r="E41" i="10"/>
  <c r="E42" i="10"/>
  <c r="E43" i="10"/>
  <c r="E46" i="10"/>
  <c r="E38" i="10"/>
  <c r="E34" i="10"/>
  <c r="E39" i="10"/>
  <c r="E40" i="10"/>
  <c r="E33" i="10"/>
  <c r="E44" i="10"/>
  <c r="E36" i="10"/>
  <c r="E51" i="10"/>
  <c r="E49" i="10"/>
  <c r="E55" i="10"/>
  <c r="E56" i="10"/>
  <c r="E57" i="10"/>
  <c r="E60" i="10"/>
  <c r="E52" i="10"/>
  <c r="E48" i="10"/>
  <c r="E53" i="10"/>
  <c r="E54" i="10"/>
  <c r="E47" i="10"/>
  <c r="E58" i="10"/>
  <c r="E50" i="10"/>
  <c r="E65" i="10"/>
  <c r="E63" i="10"/>
  <c r="E69" i="10"/>
  <c r="E70" i="10"/>
  <c r="E71" i="10"/>
  <c r="E74" i="10"/>
  <c r="E66" i="10"/>
  <c r="E62" i="10"/>
  <c r="E67" i="10"/>
  <c r="E68" i="10"/>
  <c r="E61" i="10"/>
  <c r="E72" i="10"/>
  <c r="E64" i="10"/>
  <c r="E79" i="10"/>
  <c r="E77" i="10"/>
  <c r="E83" i="10"/>
  <c r="E84" i="10"/>
  <c r="E85" i="10"/>
  <c r="E88" i="10"/>
  <c r="E80" i="10"/>
  <c r="E76" i="10"/>
  <c r="E81" i="10"/>
  <c r="E82" i="10"/>
  <c r="E75" i="10"/>
  <c r="E86" i="10"/>
  <c r="E78" i="10"/>
  <c r="E93" i="10"/>
  <c r="E91" i="10"/>
  <c r="E97" i="10"/>
  <c r="E98" i="10"/>
  <c r="E99" i="10"/>
  <c r="E102" i="10"/>
  <c r="E94" i="10"/>
  <c r="E90" i="10"/>
  <c r="E95" i="10"/>
  <c r="E96" i="10"/>
  <c r="E89" i="10"/>
  <c r="E100" i="10"/>
  <c r="E92" i="10"/>
  <c r="E107" i="10"/>
  <c r="E105" i="10"/>
  <c r="E111" i="10"/>
  <c r="E112" i="10"/>
  <c r="E113" i="10"/>
  <c r="E116" i="10"/>
  <c r="E108" i="10"/>
  <c r="E104" i="10"/>
  <c r="E109" i="10"/>
  <c r="E110" i="10"/>
  <c r="E103" i="10"/>
  <c r="E114" i="10"/>
  <c r="E106" i="10"/>
  <c r="E121" i="10"/>
  <c r="E119" i="10"/>
  <c r="E125" i="10"/>
  <c r="E126" i="10"/>
  <c r="E127" i="10"/>
  <c r="E130" i="10"/>
  <c r="E122" i="10"/>
  <c r="E118" i="10"/>
  <c r="E123" i="10"/>
  <c r="E124" i="10"/>
  <c r="E117" i="10"/>
  <c r="E128" i="10"/>
  <c r="E120" i="10"/>
  <c r="E135" i="10"/>
  <c r="E133" i="10"/>
  <c r="E139" i="10"/>
  <c r="E140" i="10"/>
  <c r="E141" i="10"/>
  <c r="E144" i="10"/>
  <c r="E136" i="10"/>
  <c r="E132" i="10"/>
  <c r="E137" i="10"/>
  <c r="E138" i="10"/>
  <c r="E131" i="10"/>
  <c r="E142" i="10"/>
  <c r="E134" i="10"/>
  <c r="E149" i="10"/>
  <c r="E147" i="10"/>
  <c r="E153" i="10"/>
  <c r="E154" i="10"/>
  <c r="E155" i="10"/>
  <c r="E158" i="10"/>
  <c r="E150" i="10"/>
  <c r="E146" i="10"/>
  <c r="E151" i="10"/>
  <c r="E152" i="10"/>
  <c r="E145" i="10"/>
  <c r="E156" i="10"/>
  <c r="E148" i="10"/>
  <c r="E163" i="10"/>
  <c r="E161" i="10"/>
  <c r="E167" i="10"/>
  <c r="E168" i="10"/>
  <c r="E169" i="10"/>
  <c r="E172" i="10"/>
  <c r="E164" i="10"/>
  <c r="E160" i="10"/>
  <c r="E165" i="10"/>
  <c r="E166" i="10"/>
  <c r="E159" i="10"/>
  <c r="E170" i="10"/>
  <c r="E162" i="10"/>
  <c r="E177" i="10"/>
  <c r="E175" i="10"/>
  <c r="E181" i="10"/>
  <c r="E182" i="10"/>
  <c r="E183" i="10"/>
  <c r="E186" i="10"/>
  <c r="E178" i="10"/>
  <c r="E174" i="10"/>
  <c r="E179" i="10"/>
  <c r="E180" i="10"/>
  <c r="E173" i="10"/>
  <c r="E184" i="10"/>
  <c r="E176" i="10"/>
  <c r="E191" i="10"/>
  <c r="E189" i="10"/>
  <c r="E195" i="10"/>
  <c r="E196" i="10"/>
  <c r="E197" i="10"/>
  <c r="E200" i="10"/>
  <c r="E192" i="10"/>
  <c r="E188" i="10"/>
  <c r="E193" i="10"/>
  <c r="E194" i="10"/>
  <c r="E187" i="10"/>
  <c r="E198" i="10"/>
  <c r="E190" i="10"/>
  <c r="E205" i="10"/>
  <c r="E203" i="10"/>
  <c r="E209" i="10"/>
  <c r="E210" i="10"/>
  <c r="E211" i="10"/>
  <c r="E214" i="10"/>
  <c r="E206" i="10"/>
  <c r="E202" i="10"/>
  <c r="E207" i="10"/>
  <c r="E208" i="10"/>
  <c r="E201" i="10"/>
  <c r="E212" i="10"/>
  <c r="E204" i="10"/>
  <c r="E217" i="10"/>
  <c r="E225" i="10"/>
  <c r="E223" i="10"/>
  <c r="E218" i="10"/>
  <c r="E220" i="10"/>
  <c r="E215" i="10"/>
  <c r="E219" i="10"/>
  <c r="E224" i="10"/>
  <c r="E216" i="10"/>
  <c r="E222" i="10"/>
  <c r="E228" i="10"/>
  <c r="E236" i="10"/>
  <c r="E234" i="10"/>
  <c r="E229" i="10"/>
  <c r="E231" i="10"/>
  <c r="E226" i="10"/>
  <c r="E230" i="10"/>
  <c r="E235" i="10"/>
  <c r="E227" i="10"/>
  <c r="E233" i="10"/>
  <c r="E239" i="10"/>
  <c r="E247" i="10"/>
  <c r="E245" i="10"/>
  <c r="E240" i="10"/>
  <c r="E242" i="10"/>
  <c r="E237" i="10"/>
  <c r="E241" i="10"/>
  <c r="E246" i="10"/>
  <c r="E238" i="10"/>
  <c r="E244" i="10"/>
  <c r="E250" i="10"/>
  <c r="E258" i="10"/>
  <c r="E256" i="10"/>
  <c r="E251" i="10"/>
  <c r="E253" i="10"/>
  <c r="E248" i="10"/>
  <c r="E252" i="10"/>
  <c r="E257" i="10"/>
  <c r="E249" i="10"/>
  <c r="E255" i="10"/>
  <c r="E261" i="10"/>
  <c r="E269" i="10"/>
  <c r="E267" i="10"/>
  <c r="E262" i="10"/>
  <c r="E264" i="10"/>
  <c r="E259" i="10"/>
  <c r="E263" i="10"/>
  <c r="E268" i="10"/>
  <c r="E260" i="10"/>
  <c r="E266" i="10"/>
  <c r="E272" i="10"/>
  <c r="E280" i="10"/>
  <c r="E278" i="10"/>
  <c r="E273" i="10"/>
  <c r="E275" i="10"/>
  <c r="E270" i="10"/>
  <c r="E274" i="10"/>
  <c r="E279" i="10"/>
  <c r="E271" i="10"/>
  <c r="E277" i="10"/>
  <c r="E283" i="10"/>
  <c r="E291" i="10"/>
  <c r="E289" i="10"/>
  <c r="E284" i="10"/>
  <c r="E286" i="10"/>
  <c r="E281" i="10"/>
  <c r="E285" i="10"/>
  <c r="E290" i="10"/>
  <c r="E282" i="10"/>
  <c r="E288" i="10"/>
  <c r="E294" i="10"/>
  <c r="E302" i="10"/>
  <c r="E300" i="10"/>
  <c r="E295" i="10"/>
  <c r="E297" i="10"/>
  <c r="E292" i="10"/>
  <c r="E296" i="10"/>
  <c r="E301" i="10"/>
  <c r="E293" i="10"/>
  <c r="E299" i="10"/>
  <c r="E305" i="10"/>
  <c r="E313" i="10"/>
  <c r="E311" i="10"/>
  <c r="E306" i="10"/>
  <c r="E308" i="10"/>
  <c r="E303" i="10"/>
  <c r="E307" i="10"/>
  <c r="E312" i="10"/>
  <c r="E304" i="10"/>
  <c r="E310" i="10"/>
  <c r="E316" i="10"/>
  <c r="E324" i="10"/>
  <c r="E322" i="10"/>
  <c r="E317" i="10"/>
  <c r="E319" i="10"/>
  <c r="E314" i="10"/>
  <c r="E318" i="10"/>
  <c r="E323" i="10"/>
  <c r="E315" i="10"/>
  <c r="E321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74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399" i="10"/>
  <c r="E400" i="10"/>
  <c r="E401" i="10"/>
  <c r="E402" i="10"/>
  <c r="E403" i="10"/>
  <c r="E404" i="10"/>
  <c r="E405" i="10"/>
  <c r="E406" i="10"/>
  <c r="E407" i="10"/>
  <c r="E408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23" i="10"/>
  <c r="E424" i="10"/>
  <c r="E425" i="10"/>
  <c r="E426" i="10"/>
  <c r="E427" i="10"/>
  <c r="E428" i="10"/>
  <c r="E429" i="10"/>
  <c r="E430" i="10"/>
  <c r="E431" i="10"/>
  <c r="E432" i="10"/>
  <c r="E471" i="10"/>
  <c r="E488" i="10"/>
  <c r="E489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517" i="10"/>
  <c r="E518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82" i="10"/>
  <c r="E595" i="10"/>
  <c r="E519" i="10"/>
  <c r="E520" i="10"/>
  <c r="E521" i="10"/>
  <c r="E522" i="10"/>
  <c r="E523" i="10"/>
  <c r="E524" i="10"/>
  <c r="E525" i="10"/>
  <c r="E526" i="10"/>
  <c r="E527" i="10"/>
  <c r="E528" i="10"/>
  <c r="E529" i="10"/>
  <c r="E31" i="10"/>
  <c r="E59" i="10"/>
  <c r="E73" i="10"/>
  <c r="E87" i="10"/>
  <c r="E101" i="10"/>
  <c r="E115" i="10"/>
  <c r="E129" i="10"/>
  <c r="E143" i="10"/>
  <c r="E157" i="10"/>
  <c r="E171" i="10"/>
  <c r="E185" i="10"/>
  <c r="E199" i="10"/>
  <c r="E213" i="10"/>
  <c r="E221" i="10"/>
  <c r="E232" i="10"/>
  <c r="E243" i="10"/>
  <c r="E254" i="10"/>
  <c r="E265" i="10"/>
  <c r="E276" i="10"/>
  <c r="E287" i="10"/>
  <c r="E298" i="10"/>
  <c r="E309" i="10"/>
  <c r="E320" i="10"/>
  <c r="E556" i="10"/>
  <c r="E569" i="10"/>
  <c r="E608" i="10"/>
  <c r="E621" i="10"/>
  <c r="E634" i="10"/>
  <c r="E647" i="10"/>
  <c r="E660" i="10"/>
  <c r="E673" i="10"/>
  <c r="E686" i="10"/>
  <c r="E699" i="10"/>
  <c r="E712" i="10"/>
  <c r="E725" i="10"/>
  <c r="E738" i="10"/>
  <c r="E549" i="10"/>
  <c r="E547" i="10"/>
  <c r="E552" i="10"/>
  <c r="E553" i="10"/>
  <c r="E554" i="10"/>
  <c r="E557" i="10"/>
  <c r="E550" i="10"/>
  <c r="E546" i="10"/>
  <c r="E530" i="10"/>
  <c r="E551" i="10"/>
  <c r="E545" i="10"/>
  <c r="E555" i="10"/>
  <c r="E548" i="10"/>
  <c r="E562" i="10"/>
  <c r="E560" i="10"/>
  <c r="E565" i="10"/>
  <c r="E566" i="10"/>
  <c r="E567" i="10"/>
  <c r="E570" i="10"/>
  <c r="E563" i="10"/>
  <c r="E559" i="10"/>
  <c r="E531" i="10"/>
  <c r="E564" i="10"/>
  <c r="E558" i="10"/>
  <c r="E568" i="10"/>
  <c r="E561" i="10"/>
  <c r="E575" i="10"/>
  <c r="E573" i="10"/>
  <c r="E578" i="10"/>
  <c r="E579" i="10"/>
  <c r="E580" i="10"/>
  <c r="E583" i="10"/>
  <c r="E576" i="10"/>
  <c r="E572" i="10"/>
  <c r="E532" i="10"/>
  <c r="E577" i="10"/>
  <c r="E571" i="10"/>
  <c r="E581" i="10"/>
  <c r="E574" i="10"/>
  <c r="E588" i="10"/>
  <c r="E586" i="10"/>
  <c r="E591" i="10"/>
  <c r="E592" i="10"/>
  <c r="E593" i="10"/>
  <c r="E596" i="10"/>
  <c r="E589" i="10"/>
  <c r="E585" i="10"/>
  <c r="E533" i="10"/>
  <c r="E590" i="10"/>
  <c r="E584" i="10"/>
  <c r="E594" i="10"/>
  <c r="E587" i="10"/>
  <c r="E601" i="10"/>
  <c r="E599" i="10"/>
  <c r="E604" i="10"/>
  <c r="E605" i="10"/>
  <c r="E606" i="10"/>
  <c r="E609" i="10"/>
  <c r="E602" i="10"/>
  <c r="E598" i="10"/>
  <c r="E534" i="10"/>
  <c r="E603" i="10"/>
  <c r="E597" i="10"/>
  <c r="E607" i="10"/>
  <c r="E600" i="10"/>
  <c r="E614" i="10"/>
  <c r="E612" i="10"/>
  <c r="E617" i="10"/>
  <c r="E618" i="10"/>
  <c r="E619" i="10"/>
  <c r="E622" i="10"/>
  <c r="E615" i="10"/>
  <c r="E611" i="10"/>
  <c r="E535" i="10"/>
  <c r="E616" i="10"/>
  <c r="E610" i="10"/>
  <c r="E620" i="10"/>
  <c r="E613" i="10"/>
  <c r="E627" i="10"/>
  <c r="E625" i="10"/>
  <c r="E630" i="10"/>
  <c r="E631" i="10"/>
  <c r="E632" i="10"/>
  <c r="E635" i="10"/>
  <c r="E628" i="10"/>
  <c r="E624" i="10"/>
  <c r="E536" i="10"/>
  <c r="E629" i="10"/>
  <c r="E623" i="10"/>
  <c r="E633" i="10"/>
  <c r="E626" i="10"/>
  <c r="E640" i="10"/>
  <c r="E638" i="10"/>
  <c r="E643" i="10"/>
  <c r="E644" i="10"/>
  <c r="E645" i="10"/>
  <c r="E648" i="10"/>
  <c r="E641" i="10"/>
  <c r="E637" i="10"/>
  <c r="E537" i="10"/>
  <c r="E642" i="10"/>
  <c r="E636" i="10"/>
  <c r="E646" i="10"/>
  <c r="E639" i="10"/>
  <c r="E653" i="10"/>
  <c r="E651" i="10"/>
  <c r="E656" i="10"/>
  <c r="E657" i="10"/>
  <c r="E658" i="10"/>
  <c r="E661" i="10"/>
  <c r="E654" i="10"/>
  <c r="E650" i="10"/>
  <c r="E538" i="10"/>
  <c r="E655" i="10"/>
  <c r="E649" i="10"/>
  <c r="E659" i="10"/>
  <c r="E652" i="10"/>
  <c r="E666" i="10"/>
  <c r="E664" i="10"/>
  <c r="E669" i="10"/>
  <c r="E670" i="10"/>
  <c r="E671" i="10"/>
  <c r="E674" i="10"/>
  <c r="E667" i="10"/>
  <c r="E663" i="10"/>
  <c r="E539" i="10"/>
  <c r="E668" i="10"/>
  <c r="E662" i="10"/>
  <c r="E672" i="10"/>
  <c r="E665" i="10"/>
  <c r="E679" i="10"/>
  <c r="E677" i="10"/>
  <c r="E682" i="10"/>
  <c r="E683" i="10"/>
  <c r="E684" i="10"/>
  <c r="E687" i="10"/>
  <c r="E680" i="10"/>
  <c r="E676" i="10"/>
  <c r="E540" i="10"/>
  <c r="E681" i="10"/>
  <c r="E675" i="10"/>
  <c r="E685" i="10"/>
  <c r="E678" i="10"/>
  <c r="E692" i="10"/>
  <c r="E690" i="10"/>
  <c r="E695" i="10"/>
  <c r="E696" i="10"/>
  <c r="E697" i="10"/>
  <c r="E700" i="10"/>
  <c r="E693" i="10"/>
  <c r="E689" i="10"/>
  <c r="E541" i="10"/>
  <c r="E694" i="10"/>
  <c r="E688" i="10"/>
  <c r="E698" i="10"/>
  <c r="E691" i="10"/>
  <c r="E705" i="10"/>
  <c r="E703" i="10"/>
  <c r="E708" i="10"/>
  <c r="E709" i="10"/>
  <c r="E710" i="10"/>
  <c r="E713" i="10"/>
  <c r="E706" i="10"/>
  <c r="E702" i="10"/>
  <c r="E542" i="10"/>
  <c r="E707" i="10"/>
  <c r="E701" i="10"/>
  <c r="E711" i="10"/>
  <c r="E704" i="10"/>
  <c r="E718" i="10"/>
  <c r="E716" i="10"/>
  <c r="E721" i="10"/>
  <c r="E722" i="10"/>
  <c r="E723" i="10"/>
  <c r="E726" i="10"/>
  <c r="E719" i="10"/>
  <c r="E715" i="10"/>
  <c r="E543" i="10"/>
  <c r="E720" i="10"/>
  <c r="E714" i="10"/>
  <c r="E724" i="10"/>
  <c r="E717" i="10"/>
  <c r="E731" i="10"/>
  <c r="E729" i="10"/>
  <c r="E734" i="10"/>
  <c r="E735" i="10"/>
  <c r="E736" i="10"/>
  <c r="E739" i="10"/>
  <c r="E732" i="10"/>
  <c r="E728" i="10"/>
  <c r="E544" i="10"/>
  <c r="E733" i="10"/>
  <c r="E727" i="10"/>
  <c r="E737" i="10"/>
  <c r="E730" i="10"/>
  <c r="C2" i="16" l="1"/>
  <c r="B9" i="5"/>
  <c r="C9" i="5"/>
  <c r="A742" i="10" l="1"/>
  <c r="E741" i="10"/>
  <c r="C765" i="10"/>
  <c r="B765" i="10"/>
  <c r="C764" i="10"/>
  <c r="B764" i="10"/>
  <c r="C763" i="10"/>
  <c r="B763" i="10"/>
  <c r="C762" i="10"/>
  <c r="B762" i="10"/>
  <c r="C761" i="10"/>
  <c r="B761" i="10"/>
  <c r="C760" i="10"/>
  <c r="B760" i="10"/>
  <c r="C759" i="10"/>
  <c r="B759" i="10"/>
  <c r="C758" i="10"/>
  <c r="B758" i="10"/>
  <c r="B757" i="10"/>
  <c r="B756" i="10"/>
  <c r="B755" i="10"/>
  <c r="B754" i="10"/>
  <c r="B753" i="10"/>
  <c r="B752" i="10"/>
  <c r="B751" i="10"/>
  <c r="B750" i="10"/>
  <c r="B749" i="10"/>
  <c r="B744" i="10"/>
  <c r="C16" i="5" l="1"/>
  <c r="B16" i="5"/>
  <c r="H32" i="8" l="1"/>
  <c r="E470" i="10" l="1"/>
  <c r="E373" i="10"/>
  <c r="E469" i="10"/>
  <c r="E372" i="10"/>
  <c r="E468" i="10"/>
  <c r="E371" i="10"/>
  <c r="E467" i="10"/>
  <c r="E370" i="10"/>
  <c r="E466" i="10"/>
  <c r="E369" i="10"/>
  <c r="E465" i="10"/>
  <c r="E368" i="10"/>
  <c r="E464" i="10"/>
  <c r="E367" i="10"/>
  <c r="E463" i="10"/>
  <c r="E366" i="10"/>
  <c r="E462" i="10"/>
  <c r="E365" i="10"/>
  <c r="E460" i="10"/>
  <c r="E363" i="10"/>
  <c r="E459" i="10"/>
  <c r="E362" i="10"/>
  <c r="E458" i="10"/>
  <c r="E361" i="10"/>
  <c r="E457" i="10"/>
  <c r="E360" i="10"/>
  <c r="E456" i="10"/>
  <c r="E359" i="10"/>
  <c r="E455" i="10"/>
  <c r="E358" i="10"/>
  <c r="E454" i="10"/>
  <c r="E357" i="10"/>
  <c r="E453" i="10"/>
  <c r="E356" i="10"/>
  <c r="E452" i="10"/>
  <c r="E355" i="10"/>
  <c r="E451" i="10"/>
  <c r="E354" i="10"/>
  <c r="E450" i="10"/>
  <c r="E353" i="10"/>
  <c r="E449" i="10"/>
  <c r="E352" i="10"/>
  <c r="E448" i="10"/>
  <c r="E351" i="10"/>
  <c r="H25" i="8"/>
  <c r="C25" i="8"/>
  <c r="B25" i="8"/>
  <c r="C24" i="8"/>
  <c r="B24" i="8"/>
  <c r="H21" i="8"/>
  <c r="I19" i="8"/>
  <c r="I20" i="8" s="1"/>
  <c r="D25" i="1"/>
  <c r="E744" i="10" l="1"/>
  <c r="A744" i="10" s="1"/>
  <c r="E396" i="10"/>
  <c r="E397" i="10" l="1"/>
  <c r="E398" i="10"/>
  <c r="E376" i="10"/>
  <c r="E395" i="10"/>
  <c r="E394" i="10"/>
  <c r="E393" i="10"/>
  <c r="E390" i="10"/>
  <c r="E391" i="10"/>
  <c r="E392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D738" i="10" l="1"/>
  <c r="A738" i="10"/>
  <c r="D529" i="10"/>
  <c r="A529" i="10"/>
  <c r="D500" i="10"/>
  <c r="A500" i="10"/>
  <c r="A730" i="10"/>
  <c r="A737" i="10"/>
  <c r="A727" i="10"/>
  <c r="D733" i="10"/>
  <c r="A733" i="10"/>
  <c r="D544" i="10"/>
  <c r="A544" i="10"/>
  <c r="D728" i="10"/>
  <c r="A728" i="10"/>
  <c r="D732" i="10"/>
  <c r="A732" i="10"/>
  <c r="D739" i="10"/>
  <c r="A739" i="10"/>
  <c r="D736" i="10"/>
  <c r="A736" i="10"/>
  <c r="D735" i="10"/>
  <c r="A735" i="10"/>
  <c r="D734" i="10"/>
  <c r="A734" i="10"/>
  <c r="D729" i="10"/>
  <c r="A729" i="10"/>
  <c r="D731" i="10"/>
  <c r="C731" i="10"/>
  <c r="F732" i="17" s="1"/>
  <c r="B731" i="10"/>
  <c r="E732" i="17" s="1"/>
  <c r="A731" i="10"/>
  <c r="D725" i="10"/>
  <c r="A725" i="10"/>
  <c r="D528" i="10"/>
  <c r="A528" i="10"/>
  <c r="D499" i="10"/>
  <c r="A499" i="10"/>
  <c r="A717" i="10"/>
  <c r="A724" i="10"/>
  <c r="A714" i="10"/>
  <c r="D720" i="10"/>
  <c r="A720" i="10"/>
  <c r="D543" i="10"/>
  <c r="A543" i="10"/>
  <c r="D715" i="10"/>
  <c r="A715" i="10"/>
  <c r="D719" i="10"/>
  <c r="A719" i="10"/>
  <c r="D726" i="10"/>
  <c r="A726" i="10"/>
  <c r="D723" i="10"/>
  <c r="A723" i="10"/>
  <c r="D722" i="10"/>
  <c r="A722" i="10"/>
  <c r="D721" i="10"/>
  <c r="A721" i="10"/>
  <c r="D716" i="10"/>
  <c r="A716" i="10"/>
  <c r="D718" i="10"/>
  <c r="C718" i="10"/>
  <c r="F719" i="17" s="1"/>
  <c r="B718" i="10"/>
  <c r="E719" i="17" s="1"/>
  <c r="A718" i="10"/>
  <c r="D712" i="10"/>
  <c r="A712" i="10"/>
  <c r="D527" i="10"/>
  <c r="A527" i="10"/>
  <c r="D498" i="10"/>
  <c r="A498" i="10"/>
  <c r="A704" i="10"/>
  <c r="A711" i="10"/>
  <c r="A701" i="10"/>
  <c r="D707" i="10"/>
  <c r="A707" i="10"/>
  <c r="D542" i="10"/>
  <c r="A542" i="10"/>
  <c r="D702" i="10"/>
  <c r="A702" i="10"/>
  <c r="D706" i="10"/>
  <c r="A706" i="10"/>
  <c r="D713" i="10"/>
  <c r="A713" i="10"/>
  <c r="D710" i="10"/>
  <c r="A710" i="10"/>
  <c r="D709" i="10"/>
  <c r="A709" i="10"/>
  <c r="D708" i="10"/>
  <c r="A708" i="10"/>
  <c r="D703" i="10"/>
  <c r="A703" i="10"/>
  <c r="D705" i="10"/>
  <c r="C705" i="10"/>
  <c r="F706" i="17" s="1"/>
  <c r="B705" i="10"/>
  <c r="E706" i="17" s="1"/>
  <c r="A705" i="10"/>
  <c r="D699" i="10"/>
  <c r="A699" i="10"/>
  <c r="D526" i="10"/>
  <c r="A526" i="10"/>
  <c r="D497" i="10"/>
  <c r="A497" i="10"/>
  <c r="A691" i="10"/>
  <c r="A698" i="10"/>
  <c r="A688" i="10"/>
  <c r="D694" i="10"/>
  <c r="A694" i="10"/>
  <c r="D541" i="10"/>
  <c r="A541" i="10"/>
  <c r="D689" i="10"/>
  <c r="A689" i="10"/>
  <c r="D693" i="10"/>
  <c r="A693" i="10"/>
  <c r="D700" i="10"/>
  <c r="A700" i="10"/>
  <c r="D697" i="10"/>
  <c r="A697" i="10"/>
  <c r="D696" i="10"/>
  <c r="A696" i="10"/>
  <c r="D695" i="10"/>
  <c r="A695" i="10"/>
  <c r="D690" i="10"/>
  <c r="A690" i="10"/>
  <c r="D692" i="10"/>
  <c r="C692" i="10"/>
  <c r="F693" i="17" s="1"/>
  <c r="B692" i="10"/>
  <c r="E693" i="17" s="1"/>
  <c r="A692" i="10"/>
  <c r="D686" i="10"/>
  <c r="A686" i="10"/>
  <c r="D525" i="10"/>
  <c r="A525" i="10"/>
  <c r="D496" i="10"/>
  <c r="A496" i="10"/>
  <c r="A678" i="10"/>
  <c r="A685" i="10"/>
  <c r="A675" i="10"/>
  <c r="D681" i="10"/>
  <c r="A681" i="10"/>
  <c r="D540" i="10"/>
  <c r="A540" i="10"/>
  <c r="D676" i="10"/>
  <c r="A676" i="10"/>
  <c r="D680" i="10"/>
  <c r="A680" i="10"/>
  <c r="D687" i="10"/>
  <c r="A687" i="10"/>
  <c r="D684" i="10"/>
  <c r="A684" i="10"/>
  <c r="D683" i="10"/>
  <c r="A683" i="10"/>
  <c r="D682" i="10"/>
  <c r="A682" i="10"/>
  <c r="D677" i="10"/>
  <c r="A677" i="10"/>
  <c r="D679" i="10"/>
  <c r="C679" i="10"/>
  <c r="F680" i="17" s="1"/>
  <c r="B679" i="10"/>
  <c r="E680" i="17" s="1"/>
  <c r="A679" i="10"/>
  <c r="D673" i="10"/>
  <c r="A673" i="10"/>
  <c r="D524" i="10"/>
  <c r="A524" i="10"/>
  <c r="D495" i="10"/>
  <c r="A495" i="10"/>
  <c r="A665" i="10"/>
  <c r="A672" i="10"/>
  <c r="A662" i="10"/>
  <c r="D668" i="10"/>
  <c r="A668" i="10"/>
  <c r="D539" i="10"/>
  <c r="A539" i="10"/>
  <c r="D663" i="10"/>
  <c r="A663" i="10"/>
  <c r="D667" i="10"/>
  <c r="A667" i="10"/>
  <c r="D674" i="10"/>
  <c r="A674" i="10"/>
  <c r="D671" i="10"/>
  <c r="A671" i="10"/>
  <c r="D670" i="10"/>
  <c r="A670" i="10"/>
  <c r="D669" i="10"/>
  <c r="A669" i="10"/>
  <c r="D664" i="10"/>
  <c r="A664" i="10"/>
  <c r="D666" i="10"/>
  <c r="C666" i="10"/>
  <c r="F667" i="17" s="1"/>
  <c r="B666" i="10"/>
  <c r="E667" i="17" s="1"/>
  <c r="A666" i="10"/>
  <c r="D660" i="10"/>
  <c r="A660" i="10"/>
  <c r="D523" i="10"/>
  <c r="A523" i="10"/>
  <c r="D494" i="10"/>
  <c r="A494" i="10"/>
  <c r="A652" i="10"/>
  <c r="A659" i="10"/>
  <c r="A649" i="10"/>
  <c r="D655" i="10"/>
  <c r="A655" i="10"/>
  <c r="D538" i="10"/>
  <c r="A538" i="10"/>
  <c r="D650" i="10"/>
  <c r="A650" i="10"/>
  <c r="D654" i="10"/>
  <c r="A654" i="10"/>
  <c r="D661" i="10"/>
  <c r="A661" i="10"/>
  <c r="D658" i="10"/>
  <c r="A658" i="10"/>
  <c r="D657" i="10"/>
  <c r="A657" i="10"/>
  <c r="D656" i="10"/>
  <c r="A656" i="10"/>
  <c r="D651" i="10"/>
  <c r="A651" i="10"/>
  <c r="D653" i="10"/>
  <c r="C653" i="10"/>
  <c r="F654" i="17" s="1"/>
  <c r="B653" i="10"/>
  <c r="E654" i="17" s="1"/>
  <c r="A653" i="10"/>
  <c r="D647" i="10"/>
  <c r="A647" i="10"/>
  <c r="D522" i="10"/>
  <c r="A522" i="10"/>
  <c r="D493" i="10"/>
  <c r="A493" i="10"/>
  <c r="A639" i="10"/>
  <c r="A646" i="10"/>
  <c r="A636" i="10"/>
  <c r="D642" i="10"/>
  <c r="A642" i="10"/>
  <c r="D537" i="10"/>
  <c r="C537" i="10"/>
  <c r="F538" i="17" s="1"/>
  <c r="B537" i="10"/>
  <c r="E538" i="17" s="1"/>
  <c r="A537" i="10"/>
  <c r="D637" i="10"/>
  <c r="A637" i="10"/>
  <c r="D641" i="10"/>
  <c r="A641" i="10"/>
  <c r="D648" i="10"/>
  <c r="A648" i="10"/>
  <c r="D645" i="10"/>
  <c r="A645" i="10"/>
  <c r="D644" i="10"/>
  <c r="A644" i="10"/>
  <c r="D643" i="10"/>
  <c r="A643" i="10"/>
  <c r="D638" i="10"/>
  <c r="A638" i="10"/>
  <c r="D640" i="10"/>
  <c r="C640" i="10"/>
  <c r="F641" i="17" s="1"/>
  <c r="B640" i="10"/>
  <c r="E641" i="17" s="1"/>
  <c r="A640" i="10"/>
  <c r="D634" i="10"/>
  <c r="A634" i="10"/>
  <c r="D521" i="10"/>
  <c r="A521" i="10"/>
  <c r="D492" i="10"/>
  <c r="A492" i="10"/>
  <c r="A626" i="10"/>
  <c r="A633" i="10"/>
  <c r="A623" i="10"/>
  <c r="D629" i="10"/>
  <c r="A629" i="10"/>
  <c r="D536" i="10"/>
  <c r="A536" i="10"/>
  <c r="D624" i="10"/>
  <c r="A624" i="10"/>
  <c r="D628" i="10"/>
  <c r="A628" i="10"/>
  <c r="D635" i="10"/>
  <c r="A635" i="10"/>
  <c r="D632" i="10"/>
  <c r="A632" i="10"/>
  <c r="D631" i="10"/>
  <c r="A631" i="10"/>
  <c r="D630" i="10"/>
  <c r="A630" i="10"/>
  <c r="D625" i="10"/>
  <c r="A625" i="10"/>
  <c r="D627" i="10"/>
  <c r="C627" i="10"/>
  <c r="F628" i="17" s="1"/>
  <c r="B627" i="10"/>
  <c r="E628" i="17" s="1"/>
  <c r="A627" i="10"/>
  <c r="D621" i="10"/>
  <c r="A621" i="10"/>
  <c r="D520" i="10"/>
  <c r="A520" i="10"/>
  <c r="D491" i="10"/>
  <c r="A491" i="10"/>
  <c r="A613" i="10"/>
  <c r="A620" i="10"/>
  <c r="A610" i="10"/>
  <c r="D616" i="10"/>
  <c r="A616" i="10"/>
  <c r="D535" i="10"/>
  <c r="A535" i="10"/>
  <c r="D611" i="10"/>
  <c r="A611" i="10"/>
  <c r="D615" i="10"/>
  <c r="A615" i="10"/>
  <c r="D622" i="10"/>
  <c r="A622" i="10"/>
  <c r="D619" i="10"/>
  <c r="A619" i="10"/>
  <c r="D618" i="10"/>
  <c r="A618" i="10"/>
  <c r="D617" i="10"/>
  <c r="A617" i="10"/>
  <c r="D612" i="10"/>
  <c r="A612" i="10"/>
  <c r="D614" i="10"/>
  <c r="C614" i="10"/>
  <c r="F615" i="17" s="1"/>
  <c r="B614" i="10"/>
  <c r="E615" i="17" s="1"/>
  <c r="A614" i="10"/>
  <c r="D608" i="10"/>
  <c r="A608" i="10"/>
  <c r="D519" i="10"/>
  <c r="A519" i="10"/>
  <c r="D490" i="10"/>
  <c r="A490" i="10"/>
  <c r="A600" i="10"/>
  <c r="A607" i="10"/>
  <c r="A597" i="10"/>
  <c r="D603" i="10"/>
  <c r="A603" i="10"/>
  <c r="D534" i="10"/>
  <c r="A534" i="10"/>
  <c r="D598" i="10"/>
  <c r="A598" i="10"/>
  <c r="D602" i="10"/>
  <c r="A602" i="10"/>
  <c r="D609" i="10"/>
  <c r="A609" i="10"/>
  <c r="D606" i="10"/>
  <c r="A606" i="10"/>
  <c r="D605" i="10"/>
  <c r="A605" i="10"/>
  <c r="D604" i="10"/>
  <c r="A604" i="10"/>
  <c r="D599" i="10"/>
  <c r="A599" i="10"/>
  <c r="D601" i="10"/>
  <c r="C601" i="10"/>
  <c r="F602" i="17" s="1"/>
  <c r="B601" i="10"/>
  <c r="E602" i="17" s="1"/>
  <c r="A601" i="10"/>
  <c r="D595" i="10"/>
  <c r="A595" i="10"/>
  <c r="D518" i="10"/>
  <c r="A518" i="10"/>
  <c r="D489" i="10"/>
  <c r="A489" i="10"/>
  <c r="A587" i="10"/>
  <c r="A594" i="10"/>
  <c r="A584" i="10"/>
  <c r="D590" i="10"/>
  <c r="A590" i="10"/>
  <c r="D533" i="10"/>
  <c r="A533" i="10"/>
  <c r="D585" i="10"/>
  <c r="A585" i="10"/>
  <c r="D589" i="10"/>
  <c r="A589" i="10"/>
  <c r="D596" i="10"/>
  <c r="A596" i="10"/>
  <c r="D593" i="10"/>
  <c r="A593" i="10"/>
  <c r="D592" i="10"/>
  <c r="A592" i="10"/>
  <c r="D591" i="10"/>
  <c r="A591" i="10"/>
  <c r="D586" i="10"/>
  <c r="A586" i="10"/>
  <c r="D588" i="10"/>
  <c r="C588" i="10"/>
  <c r="F589" i="17" s="1"/>
  <c r="B588" i="10"/>
  <c r="E589" i="17" s="1"/>
  <c r="A588" i="10"/>
  <c r="D582" i="10"/>
  <c r="A582" i="10"/>
  <c r="D517" i="10"/>
  <c r="A517" i="10"/>
  <c r="D488" i="10"/>
  <c r="A488" i="10"/>
  <c r="A574" i="10"/>
  <c r="A581" i="10"/>
  <c r="A571" i="10"/>
  <c r="D577" i="10"/>
  <c r="A577" i="10"/>
  <c r="D532" i="10"/>
  <c r="A532" i="10"/>
  <c r="D572" i="10"/>
  <c r="A572" i="10"/>
  <c r="D576" i="10"/>
  <c r="A576" i="10"/>
  <c r="D583" i="10"/>
  <c r="A583" i="10"/>
  <c r="D580" i="10"/>
  <c r="A580" i="10"/>
  <c r="D579" i="10"/>
  <c r="A579" i="10"/>
  <c r="D578" i="10"/>
  <c r="A578" i="10"/>
  <c r="D573" i="10"/>
  <c r="A573" i="10"/>
  <c r="D575" i="10"/>
  <c r="C575" i="10"/>
  <c r="F576" i="17" s="1"/>
  <c r="B575" i="10"/>
  <c r="E576" i="17" s="1"/>
  <c r="A575" i="10"/>
  <c r="D569" i="10"/>
  <c r="A569" i="10"/>
  <c r="D516" i="10"/>
  <c r="A516" i="10"/>
  <c r="D487" i="10"/>
  <c r="A487" i="10"/>
  <c r="A561" i="10"/>
  <c r="A568" i="10"/>
  <c r="A558" i="10"/>
  <c r="D564" i="10"/>
  <c r="A564" i="10"/>
  <c r="D531" i="10"/>
  <c r="A531" i="10"/>
  <c r="D559" i="10"/>
  <c r="A559" i="10"/>
  <c r="D563" i="10"/>
  <c r="A563" i="10"/>
  <c r="D570" i="10"/>
  <c r="A570" i="10"/>
  <c r="D567" i="10"/>
  <c r="A567" i="10"/>
  <c r="D566" i="10"/>
  <c r="A566" i="10"/>
  <c r="D565" i="10"/>
  <c r="A565" i="10"/>
  <c r="D560" i="10"/>
  <c r="A560" i="10"/>
  <c r="D562" i="10"/>
  <c r="C562" i="10"/>
  <c r="F563" i="17" s="1"/>
  <c r="B562" i="10"/>
  <c r="E563" i="17" s="1"/>
  <c r="A562" i="10"/>
  <c r="D556" i="10"/>
  <c r="A556" i="10"/>
  <c r="D515" i="10"/>
  <c r="A515" i="10"/>
  <c r="D486" i="10"/>
  <c r="A486" i="10"/>
  <c r="A548" i="10"/>
  <c r="A555" i="10"/>
  <c r="A545" i="10"/>
  <c r="D551" i="10"/>
  <c r="A551" i="10"/>
  <c r="D530" i="10"/>
  <c r="C530" i="10"/>
  <c r="F531" i="17" s="1"/>
  <c r="B530" i="10"/>
  <c r="E531" i="17" s="1"/>
  <c r="A530" i="10"/>
  <c r="D546" i="10"/>
  <c r="A546" i="10"/>
  <c r="D550" i="10"/>
  <c r="A550" i="10"/>
  <c r="D557" i="10"/>
  <c r="A557" i="10"/>
  <c r="D554" i="10"/>
  <c r="A554" i="10"/>
  <c r="D553" i="10"/>
  <c r="A553" i="10"/>
  <c r="D552" i="10"/>
  <c r="A552" i="10"/>
  <c r="D547" i="10"/>
  <c r="A547" i="10"/>
  <c r="D549" i="10"/>
  <c r="C549" i="10"/>
  <c r="F550" i="17" s="1"/>
  <c r="B549" i="10"/>
  <c r="E550" i="17" s="1"/>
  <c r="A549" i="10"/>
  <c r="D320" i="10"/>
  <c r="C320" i="10"/>
  <c r="F321" i="17" s="1"/>
  <c r="B320" i="10"/>
  <c r="E321" i="17" s="1"/>
  <c r="A320" i="10"/>
  <c r="D398" i="10"/>
  <c r="C398" i="10"/>
  <c r="F399" i="17" s="1"/>
  <c r="B398" i="10"/>
  <c r="E399" i="17" s="1"/>
  <c r="A398" i="10"/>
  <c r="D470" i="10"/>
  <c r="C470" i="10"/>
  <c r="F471" i="17" s="1"/>
  <c r="B470" i="10"/>
  <c r="E471" i="17" s="1"/>
  <c r="A470" i="10"/>
  <c r="D373" i="10"/>
  <c r="C373" i="10"/>
  <c r="F374" i="17" s="1"/>
  <c r="B373" i="10"/>
  <c r="E374" i="17" s="1"/>
  <c r="A373" i="10"/>
  <c r="D432" i="10"/>
  <c r="C432" i="10"/>
  <c r="F433" i="17" s="1"/>
  <c r="B432" i="10"/>
  <c r="E433" i="17" s="1"/>
  <c r="A432" i="10"/>
  <c r="D408" i="10"/>
  <c r="C408" i="10"/>
  <c r="F409" i="17" s="1"/>
  <c r="B408" i="10"/>
  <c r="E409" i="17" s="1"/>
  <c r="A408" i="10"/>
  <c r="D348" i="10"/>
  <c r="C348" i="10"/>
  <c r="F349" i="17" s="1"/>
  <c r="B348" i="10"/>
  <c r="E349" i="17" s="1"/>
  <c r="A348" i="10"/>
  <c r="D321" i="10"/>
  <c r="C321" i="10"/>
  <c r="F322" i="17" s="1"/>
  <c r="B321" i="10"/>
  <c r="E322" i="17" s="1"/>
  <c r="A321" i="10"/>
  <c r="D315" i="10"/>
  <c r="C315" i="10"/>
  <c r="F316" i="17" s="1"/>
  <c r="B315" i="10"/>
  <c r="E316" i="17" s="1"/>
  <c r="A315" i="10"/>
  <c r="D323" i="10"/>
  <c r="C323" i="10"/>
  <c r="F324" i="17" s="1"/>
  <c r="B323" i="10"/>
  <c r="E324" i="17" s="1"/>
  <c r="A323" i="10"/>
  <c r="D318" i="10"/>
  <c r="C318" i="10"/>
  <c r="F319" i="17" s="1"/>
  <c r="B318" i="10"/>
  <c r="E319" i="17" s="1"/>
  <c r="A318" i="10"/>
  <c r="D314" i="10"/>
  <c r="C314" i="10"/>
  <c r="F315" i="17" s="1"/>
  <c r="B314" i="10"/>
  <c r="E315" i="17" s="1"/>
  <c r="A314" i="10"/>
  <c r="D319" i="10"/>
  <c r="C319" i="10"/>
  <c r="F320" i="17" s="1"/>
  <c r="B319" i="10"/>
  <c r="E320" i="17" s="1"/>
  <c r="A319" i="10"/>
  <c r="D317" i="10"/>
  <c r="C317" i="10"/>
  <c r="F318" i="17" s="1"/>
  <c r="B317" i="10"/>
  <c r="E318" i="17" s="1"/>
  <c r="A317" i="10"/>
  <c r="D322" i="10"/>
  <c r="C322" i="10"/>
  <c r="F323" i="17" s="1"/>
  <c r="B322" i="10"/>
  <c r="E323" i="17" s="1"/>
  <c r="A322" i="10"/>
  <c r="D324" i="10"/>
  <c r="C324" i="10"/>
  <c r="F325" i="17" s="1"/>
  <c r="B324" i="10"/>
  <c r="E325" i="17" s="1"/>
  <c r="A324" i="10"/>
  <c r="D316" i="10"/>
  <c r="C316" i="10"/>
  <c r="F317" i="17" s="1"/>
  <c r="B316" i="10"/>
  <c r="E317" i="17" s="1"/>
  <c r="A316" i="10"/>
  <c r="D309" i="10"/>
  <c r="C309" i="10"/>
  <c r="F310" i="17" s="1"/>
  <c r="B309" i="10"/>
  <c r="E310" i="17" s="1"/>
  <c r="A309" i="10"/>
  <c r="D397" i="10"/>
  <c r="C397" i="10"/>
  <c r="F398" i="17" s="1"/>
  <c r="B397" i="10"/>
  <c r="E398" i="17" s="1"/>
  <c r="A397" i="10"/>
  <c r="D469" i="10"/>
  <c r="C469" i="10"/>
  <c r="F470" i="17" s="1"/>
  <c r="B469" i="10"/>
  <c r="E470" i="17" s="1"/>
  <c r="A469" i="10"/>
  <c r="D372" i="10"/>
  <c r="C372" i="10"/>
  <c r="F373" i="17" s="1"/>
  <c r="B372" i="10"/>
  <c r="E373" i="17" s="1"/>
  <c r="A372" i="10"/>
  <c r="D431" i="10"/>
  <c r="C431" i="10"/>
  <c r="F432" i="17" s="1"/>
  <c r="B431" i="10"/>
  <c r="E432" i="17" s="1"/>
  <c r="A431" i="10"/>
  <c r="D407" i="10"/>
  <c r="C407" i="10"/>
  <c r="F408" i="17" s="1"/>
  <c r="B407" i="10"/>
  <c r="E408" i="17" s="1"/>
  <c r="A407" i="10"/>
  <c r="D347" i="10"/>
  <c r="C347" i="10"/>
  <c r="F348" i="17" s="1"/>
  <c r="B347" i="10"/>
  <c r="E348" i="17" s="1"/>
  <c r="A347" i="10"/>
  <c r="D310" i="10"/>
  <c r="C310" i="10"/>
  <c r="F311" i="17" s="1"/>
  <c r="B310" i="10"/>
  <c r="E311" i="17" s="1"/>
  <c r="A310" i="10"/>
  <c r="D304" i="10"/>
  <c r="C304" i="10"/>
  <c r="F305" i="17" s="1"/>
  <c r="B304" i="10"/>
  <c r="E305" i="17" s="1"/>
  <c r="A304" i="10"/>
  <c r="D312" i="10"/>
  <c r="C312" i="10"/>
  <c r="F313" i="17" s="1"/>
  <c r="B312" i="10"/>
  <c r="E313" i="17" s="1"/>
  <c r="A312" i="10"/>
  <c r="D307" i="10"/>
  <c r="C307" i="10"/>
  <c r="F308" i="17" s="1"/>
  <c r="B307" i="10"/>
  <c r="E308" i="17" s="1"/>
  <c r="A307" i="10"/>
  <c r="D303" i="10"/>
  <c r="C303" i="10"/>
  <c r="F304" i="17" s="1"/>
  <c r="B303" i="10"/>
  <c r="E304" i="17" s="1"/>
  <c r="A303" i="10"/>
  <c r="D308" i="10"/>
  <c r="C308" i="10"/>
  <c r="F309" i="17" s="1"/>
  <c r="B308" i="10"/>
  <c r="E309" i="17" s="1"/>
  <c r="A308" i="10"/>
  <c r="D306" i="10"/>
  <c r="C306" i="10"/>
  <c r="F307" i="17" s="1"/>
  <c r="B306" i="10"/>
  <c r="E307" i="17" s="1"/>
  <c r="A306" i="10"/>
  <c r="D311" i="10"/>
  <c r="C311" i="10"/>
  <c r="F312" i="17" s="1"/>
  <c r="B311" i="10"/>
  <c r="E312" i="17" s="1"/>
  <c r="A311" i="10"/>
  <c r="D313" i="10"/>
  <c r="C313" i="10"/>
  <c r="F314" i="17" s="1"/>
  <c r="B313" i="10"/>
  <c r="E314" i="17" s="1"/>
  <c r="A313" i="10"/>
  <c r="D305" i="10"/>
  <c r="C305" i="10"/>
  <c r="F306" i="17" s="1"/>
  <c r="B305" i="10"/>
  <c r="E306" i="17" s="1"/>
  <c r="A305" i="10"/>
  <c r="D298" i="10"/>
  <c r="C298" i="10"/>
  <c r="F299" i="17" s="1"/>
  <c r="B298" i="10"/>
  <c r="E299" i="17" s="1"/>
  <c r="A298" i="10"/>
  <c r="D396" i="10"/>
  <c r="C396" i="10"/>
  <c r="F397" i="17" s="1"/>
  <c r="B396" i="10"/>
  <c r="E397" i="17" s="1"/>
  <c r="A396" i="10"/>
  <c r="D468" i="10"/>
  <c r="C468" i="10"/>
  <c r="F469" i="17" s="1"/>
  <c r="B468" i="10"/>
  <c r="E469" i="17" s="1"/>
  <c r="A468" i="10"/>
  <c r="D371" i="10"/>
  <c r="C371" i="10"/>
  <c r="F372" i="17" s="1"/>
  <c r="B371" i="10"/>
  <c r="E372" i="17" s="1"/>
  <c r="A371" i="10"/>
  <c r="D430" i="10"/>
  <c r="C430" i="10"/>
  <c r="F431" i="17" s="1"/>
  <c r="B430" i="10"/>
  <c r="E431" i="17" s="1"/>
  <c r="A430" i="10"/>
  <c r="D406" i="10"/>
  <c r="C406" i="10"/>
  <c r="F407" i="17" s="1"/>
  <c r="B406" i="10"/>
  <c r="E407" i="17" s="1"/>
  <c r="A406" i="10"/>
  <c r="D346" i="10"/>
  <c r="C346" i="10"/>
  <c r="F347" i="17" s="1"/>
  <c r="B346" i="10"/>
  <c r="E347" i="17" s="1"/>
  <c r="A346" i="10"/>
  <c r="D299" i="10"/>
  <c r="C299" i="10"/>
  <c r="F300" i="17" s="1"/>
  <c r="B299" i="10"/>
  <c r="E300" i="17" s="1"/>
  <c r="A299" i="10"/>
  <c r="D293" i="10"/>
  <c r="C293" i="10"/>
  <c r="F294" i="17" s="1"/>
  <c r="B293" i="10"/>
  <c r="E294" i="17" s="1"/>
  <c r="A293" i="10"/>
  <c r="D301" i="10"/>
  <c r="C301" i="10"/>
  <c r="F302" i="17" s="1"/>
  <c r="B301" i="10"/>
  <c r="E302" i="17" s="1"/>
  <c r="A301" i="10"/>
  <c r="D296" i="10"/>
  <c r="C296" i="10"/>
  <c r="F297" i="17" s="1"/>
  <c r="B296" i="10"/>
  <c r="E297" i="17" s="1"/>
  <c r="A296" i="10"/>
  <c r="D292" i="10"/>
  <c r="C292" i="10"/>
  <c r="F293" i="17" s="1"/>
  <c r="B292" i="10"/>
  <c r="E293" i="17" s="1"/>
  <c r="A292" i="10"/>
  <c r="D297" i="10"/>
  <c r="C297" i="10"/>
  <c r="F298" i="17" s="1"/>
  <c r="B297" i="10"/>
  <c r="E298" i="17" s="1"/>
  <c r="A297" i="10"/>
  <c r="D295" i="10"/>
  <c r="C295" i="10"/>
  <c r="F296" i="17" s="1"/>
  <c r="B295" i="10"/>
  <c r="E296" i="17" s="1"/>
  <c r="A295" i="10"/>
  <c r="D300" i="10"/>
  <c r="C300" i="10"/>
  <c r="F301" i="17" s="1"/>
  <c r="B300" i="10"/>
  <c r="E301" i="17" s="1"/>
  <c r="A300" i="10"/>
  <c r="D302" i="10"/>
  <c r="C302" i="10"/>
  <c r="F303" i="17" s="1"/>
  <c r="B302" i="10"/>
  <c r="E303" i="17" s="1"/>
  <c r="A302" i="10"/>
  <c r="D294" i="10"/>
  <c r="C294" i="10"/>
  <c r="F295" i="17" s="1"/>
  <c r="B294" i="10"/>
  <c r="E295" i="17" s="1"/>
  <c r="A294" i="10"/>
  <c r="D287" i="10"/>
  <c r="C287" i="10"/>
  <c r="F288" i="17" s="1"/>
  <c r="B287" i="10"/>
  <c r="E288" i="17" s="1"/>
  <c r="A287" i="10"/>
  <c r="D395" i="10"/>
  <c r="C395" i="10"/>
  <c r="F396" i="17" s="1"/>
  <c r="B395" i="10"/>
  <c r="E396" i="17" s="1"/>
  <c r="A395" i="10"/>
  <c r="D467" i="10"/>
  <c r="C467" i="10"/>
  <c r="F468" i="17" s="1"/>
  <c r="B467" i="10"/>
  <c r="E468" i="17" s="1"/>
  <c r="A467" i="10"/>
  <c r="D370" i="10"/>
  <c r="C370" i="10"/>
  <c r="F371" i="17" s="1"/>
  <c r="B370" i="10"/>
  <c r="E371" i="17" s="1"/>
  <c r="A370" i="10"/>
  <c r="D429" i="10"/>
  <c r="C429" i="10"/>
  <c r="F430" i="17" s="1"/>
  <c r="B429" i="10"/>
  <c r="E430" i="17" s="1"/>
  <c r="A429" i="10"/>
  <c r="D405" i="10"/>
  <c r="C405" i="10"/>
  <c r="F406" i="17" s="1"/>
  <c r="B405" i="10"/>
  <c r="E406" i="17" s="1"/>
  <c r="A405" i="10"/>
  <c r="D345" i="10"/>
  <c r="C345" i="10"/>
  <c r="F346" i="17" s="1"/>
  <c r="B345" i="10"/>
  <c r="E346" i="17" s="1"/>
  <c r="A345" i="10"/>
  <c r="D288" i="10"/>
  <c r="C288" i="10"/>
  <c r="F289" i="17" s="1"/>
  <c r="B288" i="10"/>
  <c r="E289" i="17" s="1"/>
  <c r="A288" i="10"/>
  <c r="D282" i="10"/>
  <c r="C282" i="10"/>
  <c r="F283" i="17" s="1"/>
  <c r="B282" i="10"/>
  <c r="E283" i="17" s="1"/>
  <c r="A282" i="10"/>
  <c r="D290" i="10"/>
  <c r="C290" i="10"/>
  <c r="F291" i="17" s="1"/>
  <c r="B290" i="10"/>
  <c r="E291" i="17" s="1"/>
  <c r="A290" i="10"/>
  <c r="D285" i="10"/>
  <c r="C285" i="10"/>
  <c r="F286" i="17" s="1"/>
  <c r="B285" i="10"/>
  <c r="E286" i="17" s="1"/>
  <c r="A285" i="10"/>
  <c r="D281" i="10"/>
  <c r="C281" i="10"/>
  <c r="F282" i="17" s="1"/>
  <c r="B281" i="10"/>
  <c r="E282" i="17" s="1"/>
  <c r="A281" i="10"/>
  <c r="D286" i="10"/>
  <c r="C286" i="10"/>
  <c r="F287" i="17" s="1"/>
  <c r="B286" i="10"/>
  <c r="E287" i="17" s="1"/>
  <c r="A286" i="10"/>
  <c r="D284" i="10"/>
  <c r="C284" i="10"/>
  <c r="F285" i="17" s="1"/>
  <c r="B284" i="10"/>
  <c r="E285" i="17" s="1"/>
  <c r="A284" i="10"/>
  <c r="D289" i="10"/>
  <c r="C289" i="10"/>
  <c r="F290" i="17" s="1"/>
  <c r="B289" i="10"/>
  <c r="E290" i="17" s="1"/>
  <c r="A289" i="10"/>
  <c r="D291" i="10"/>
  <c r="C291" i="10"/>
  <c r="F292" i="17" s="1"/>
  <c r="B291" i="10"/>
  <c r="E292" i="17" s="1"/>
  <c r="A291" i="10"/>
  <c r="D283" i="10"/>
  <c r="C283" i="10"/>
  <c r="F284" i="17" s="1"/>
  <c r="B283" i="10"/>
  <c r="E284" i="17" s="1"/>
  <c r="A283" i="10"/>
  <c r="D276" i="10"/>
  <c r="C276" i="10"/>
  <c r="F277" i="17" s="1"/>
  <c r="B276" i="10"/>
  <c r="E277" i="17" s="1"/>
  <c r="A276" i="10"/>
  <c r="D394" i="10"/>
  <c r="C394" i="10"/>
  <c r="F395" i="17" s="1"/>
  <c r="B394" i="10"/>
  <c r="E395" i="17" s="1"/>
  <c r="A394" i="10"/>
  <c r="D466" i="10"/>
  <c r="C466" i="10"/>
  <c r="F467" i="17" s="1"/>
  <c r="B466" i="10"/>
  <c r="E467" i="17" s="1"/>
  <c r="A466" i="10"/>
  <c r="D369" i="10"/>
  <c r="C369" i="10"/>
  <c r="F370" i="17" s="1"/>
  <c r="B369" i="10"/>
  <c r="E370" i="17" s="1"/>
  <c r="A369" i="10"/>
  <c r="D428" i="10"/>
  <c r="C428" i="10"/>
  <c r="F429" i="17" s="1"/>
  <c r="B428" i="10"/>
  <c r="E429" i="17" s="1"/>
  <c r="A428" i="10"/>
  <c r="D404" i="10"/>
  <c r="C404" i="10"/>
  <c r="F405" i="17" s="1"/>
  <c r="B404" i="10"/>
  <c r="E405" i="17" s="1"/>
  <c r="A404" i="10"/>
  <c r="D344" i="10"/>
  <c r="C344" i="10"/>
  <c r="F345" i="17" s="1"/>
  <c r="B344" i="10"/>
  <c r="E345" i="17" s="1"/>
  <c r="A344" i="10"/>
  <c r="D277" i="10"/>
  <c r="C277" i="10"/>
  <c r="F278" i="17" s="1"/>
  <c r="B277" i="10"/>
  <c r="E278" i="17" s="1"/>
  <c r="A277" i="10"/>
  <c r="D271" i="10"/>
  <c r="C271" i="10"/>
  <c r="F272" i="17" s="1"/>
  <c r="B271" i="10"/>
  <c r="E272" i="17" s="1"/>
  <c r="A271" i="10"/>
  <c r="D279" i="10"/>
  <c r="C279" i="10"/>
  <c r="F280" i="17" s="1"/>
  <c r="B279" i="10"/>
  <c r="E280" i="17" s="1"/>
  <c r="A279" i="10"/>
  <c r="D274" i="10"/>
  <c r="C274" i="10"/>
  <c r="F275" i="17" s="1"/>
  <c r="B274" i="10"/>
  <c r="E275" i="17" s="1"/>
  <c r="A274" i="10"/>
  <c r="D270" i="10"/>
  <c r="C270" i="10"/>
  <c r="F271" i="17" s="1"/>
  <c r="B270" i="10"/>
  <c r="E271" i="17" s="1"/>
  <c r="A270" i="10"/>
  <c r="D275" i="10"/>
  <c r="C275" i="10"/>
  <c r="F276" i="17" s="1"/>
  <c r="B275" i="10"/>
  <c r="E276" i="17" s="1"/>
  <c r="A275" i="10"/>
  <c r="D273" i="10"/>
  <c r="C273" i="10"/>
  <c r="F274" i="17" s="1"/>
  <c r="B273" i="10"/>
  <c r="E274" i="17" s="1"/>
  <c r="A273" i="10"/>
  <c r="D278" i="10"/>
  <c r="C278" i="10"/>
  <c r="F279" i="17" s="1"/>
  <c r="B278" i="10"/>
  <c r="E279" i="17" s="1"/>
  <c r="A278" i="10"/>
  <c r="D280" i="10"/>
  <c r="C280" i="10"/>
  <c r="F281" i="17" s="1"/>
  <c r="B280" i="10"/>
  <c r="E281" i="17" s="1"/>
  <c r="A280" i="10"/>
  <c r="D272" i="10"/>
  <c r="C272" i="10"/>
  <c r="F273" i="17" s="1"/>
  <c r="B272" i="10"/>
  <c r="E273" i="17" s="1"/>
  <c r="A272" i="10"/>
  <c r="D265" i="10"/>
  <c r="C265" i="10"/>
  <c r="F266" i="17" s="1"/>
  <c r="B265" i="10"/>
  <c r="E266" i="17" s="1"/>
  <c r="A265" i="10"/>
  <c r="D393" i="10"/>
  <c r="C393" i="10"/>
  <c r="F394" i="17" s="1"/>
  <c r="B393" i="10"/>
  <c r="E394" i="17" s="1"/>
  <c r="A393" i="10"/>
  <c r="D465" i="10"/>
  <c r="C465" i="10"/>
  <c r="F466" i="17" s="1"/>
  <c r="B465" i="10"/>
  <c r="E466" i="17" s="1"/>
  <c r="A465" i="10"/>
  <c r="D368" i="10"/>
  <c r="C368" i="10"/>
  <c r="F369" i="17" s="1"/>
  <c r="B368" i="10"/>
  <c r="E369" i="17" s="1"/>
  <c r="A368" i="10"/>
  <c r="D427" i="10"/>
  <c r="C427" i="10"/>
  <c r="F428" i="17" s="1"/>
  <c r="B427" i="10"/>
  <c r="E428" i="17" s="1"/>
  <c r="A427" i="10"/>
  <c r="D403" i="10"/>
  <c r="C403" i="10"/>
  <c r="F404" i="17" s="1"/>
  <c r="B403" i="10"/>
  <c r="E404" i="17" s="1"/>
  <c r="A403" i="10"/>
  <c r="D343" i="10"/>
  <c r="C343" i="10"/>
  <c r="F344" i="17" s="1"/>
  <c r="B343" i="10"/>
  <c r="E344" i="17" s="1"/>
  <c r="A343" i="10"/>
  <c r="D266" i="10"/>
  <c r="C266" i="10"/>
  <c r="F267" i="17" s="1"/>
  <c r="B266" i="10"/>
  <c r="E267" i="17" s="1"/>
  <c r="A266" i="10"/>
  <c r="D260" i="10"/>
  <c r="C260" i="10"/>
  <c r="F261" i="17" s="1"/>
  <c r="B260" i="10"/>
  <c r="E261" i="17" s="1"/>
  <c r="A260" i="10"/>
  <c r="D268" i="10"/>
  <c r="C268" i="10"/>
  <c r="F269" i="17" s="1"/>
  <c r="B268" i="10"/>
  <c r="E269" i="17" s="1"/>
  <c r="A268" i="10"/>
  <c r="D263" i="10"/>
  <c r="C263" i="10"/>
  <c r="F264" i="17" s="1"/>
  <c r="B263" i="10"/>
  <c r="E264" i="17" s="1"/>
  <c r="A263" i="10"/>
  <c r="D259" i="10"/>
  <c r="C259" i="10"/>
  <c r="F260" i="17" s="1"/>
  <c r="B259" i="10"/>
  <c r="E260" i="17" s="1"/>
  <c r="A259" i="10"/>
  <c r="D264" i="10"/>
  <c r="C264" i="10"/>
  <c r="F265" i="17" s="1"/>
  <c r="B264" i="10"/>
  <c r="E265" i="17" s="1"/>
  <c r="A264" i="10"/>
  <c r="D262" i="10"/>
  <c r="C262" i="10"/>
  <c r="F263" i="17" s="1"/>
  <c r="B262" i="10"/>
  <c r="E263" i="17" s="1"/>
  <c r="A262" i="10"/>
  <c r="D267" i="10"/>
  <c r="C267" i="10"/>
  <c r="F268" i="17" s="1"/>
  <c r="B267" i="10"/>
  <c r="E268" i="17" s="1"/>
  <c r="A267" i="10"/>
  <c r="D269" i="10"/>
  <c r="C269" i="10"/>
  <c r="F270" i="17" s="1"/>
  <c r="B269" i="10"/>
  <c r="E270" i="17" s="1"/>
  <c r="A269" i="10"/>
  <c r="D261" i="10"/>
  <c r="C261" i="10"/>
  <c r="F262" i="17" s="1"/>
  <c r="B261" i="10"/>
  <c r="E262" i="17" s="1"/>
  <c r="A261" i="10"/>
  <c r="D254" i="10"/>
  <c r="C254" i="10"/>
  <c r="F255" i="17" s="1"/>
  <c r="B254" i="10"/>
  <c r="E255" i="17" s="1"/>
  <c r="A254" i="10"/>
  <c r="D392" i="10"/>
  <c r="C392" i="10"/>
  <c r="F393" i="17" s="1"/>
  <c r="B392" i="10"/>
  <c r="E393" i="17" s="1"/>
  <c r="A392" i="10"/>
  <c r="D464" i="10"/>
  <c r="C464" i="10"/>
  <c r="F465" i="17" s="1"/>
  <c r="B464" i="10"/>
  <c r="E465" i="17" s="1"/>
  <c r="A464" i="10"/>
  <c r="D367" i="10"/>
  <c r="C367" i="10"/>
  <c r="F368" i="17" s="1"/>
  <c r="B367" i="10"/>
  <c r="E368" i="17" s="1"/>
  <c r="A367" i="10"/>
  <c r="D426" i="10"/>
  <c r="C426" i="10"/>
  <c r="F427" i="17" s="1"/>
  <c r="B426" i="10"/>
  <c r="E427" i="17" s="1"/>
  <c r="A426" i="10"/>
  <c r="D402" i="10"/>
  <c r="C402" i="10"/>
  <c r="F403" i="17" s="1"/>
  <c r="B402" i="10"/>
  <c r="E403" i="17" s="1"/>
  <c r="A402" i="10"/>
  <c r="D342" i="10"/>
  <c r="C342" i="10"/>
  <c r="F343" i="17" s="1"/>
  <c r="B342" i="10"/>
  <c r="E343" i="17" s="1"/>
  <c r="A342" i="10"/>
  <c r="D255" i="10"/>
  <c r="C255" i="10"/>
  <c r="F256" i="17" s="1"/>
  <c r="B255" i="10"/>
  <c r="E256" i="17" s="1"/>
  <c r="A255" i="10"/>
  <c r="D249" i="10"/>
  <c r="C249" i="10"/>
  <c r="F250" i="17" s="1"/>
  <c r="B249" i="10"/>
  <c r="E250" i="17" s="1"/>
  <c r="A249" i="10"/>
  <c r="D257" i="10"/>
  <c r="C257" i="10"/>
  <c r="F258" i="17" s="1"/>
  <c r="B257" i="10"/>
  <c r="E258" i="17" s="1"/>
  <c r="A257" i="10"/>
  <c r="D252" i="10"/>
  <c r="C252" i="10"/>
  <c r="F253" i="17" s="1"/>
  <c r="B252" i="10"/>
  <c r="E253" i="17" s="1"/>
  <c r="A252" i="10"/>
  <c r="D248" i="10"/>
  <c r="C248" i="10"/>
  <c r="F249" i="17" s="1"/>
  <c r="B248" i="10"/>
  <c r="E249" i="17" s="1"/>
  <c r="A248" i="10"/>
  <c r="D253" i="10"/>
  <c r="C253" i="10"/>
  <c r="F254" i="17" s="1"/>
  <c r="B253" i="10"/>
  <c r="E254" i="17" s="1"/>
  <c r="A253" i="10"/>
  <c r="D251" i="10"/>
  <c r="C251" i="10"/>
  <c r="F252" i="17" s="1"/>
  <c r="B251" i="10"/>
  <c r="E252" i="17" s="1"/>
  <c r="A251" i="10"/>
  <c r="D256" i="10"/>
  <c r="C256" i="10"/>
  <c r="F257" i="17" s="1"/>
  <c r="B256" i="10"/>
  <c r="E257" i="17" s="1"/>
  <c r="A256" i="10"/>
  <c r="D258" i="10"/>
  <c r="C258" i="10"/>
  <c r="F259" i="17" s="1"/>
  <c r="B258" i="10"/>
  <c r="E259" i="17" s="1"/>
  <c r="A258" i="10"/>
  <c r="D250" i="10"/>
  <c r="C250" i="10"/>
  <c r="F251" i="17" s="1"/>
  <c r="B250" i="10"/>
  <c r="E251" i="17" s="1"/>
  <c r="A250" i="10"/>
  <c r="D243" i="10"/>
  <c r="C243" i="10"/>
  <c r="F244" i="17" s="1"/>
  <c r="B243" i="10"/>
  <c r="E244" i="17" s="1"/>
  <c r="A243" i="10"/>
  <c r="D391" i="10"/>
  <c r="C391" i="10"/>
  <c r="F392" i="17" s="1"/>
  <c r="B391" i="10"/>
  <c r="E392" i="17" s="1"/>
  <c r="A391" i="10"/>
  <c r="D463" i="10"/>
  <c r="C463" i="10"/>
  <c r="F464" i="17" s="1"/>
  <c r="B463" i="10"/>
  <c r="E464" i="17" s="1"/>
  <c r="A463" i="10"/>
  <c r="D366" i="10"/>
  <c r="C366" i="10"/>
  <c r="F367" i="17" s="1"/>
  <c r="B366" i="10"/>
  <c r="E367" i="17" s="1"/>
  <c r="A366" i="10"/>
  <c r="D425" i="10"/>
  <c r="C425" i="10"/>
  <c r="F426" i="17" s="1"/>
  <c r="B425" i="10"/>
  <c r="E426" i="17" s="1"/>
  <c r="A425" i="10"/>
  <c r="D401" i="10"/>
  <c r="C401" i="10"/>
  <c r="F402" i="17" s="1"/>
  <c r="B401" i="10"/>
  <c r="E402" i="17" s="1"/>
  <c r="A401" i="10"/>
  <c r="D341" i="10"/>
  <c r="C341" i="10"/>
  <c r="F342" i="17" s="1"/>
  <c r="B341" i="10"/>
  <c r="E342" i="17" s="1"/>
  <c r="A341" i="10"/>
  <c r="D244" i="10"/>
  <c r="C244" i="10"/>
  <c r="F245" i="17" s="1"/>
  <c r="B244" i="10"/>
  <c r="E245" i="17" s="1"/>
  <c r="A244" i="10"/>
  <c r="D238" i="10"/>
  <c r="C238" i="10"/>
  <c r="F239" i="17" s="1"/>
  <c r="B238" i="10"/>
  <c r="E239" i="17" s="1"/>
  <c r="A238" i="10"/>
  <c r="D246" i="10"/>
  <c r="C246" i="10"/>
  <c r="F247" i="17" s="1"/>
  <c r="B246" i="10"/>
  <c r="E247" i="17" s="1"/>
  <c r="A246" i="10"/>
  <c r="D241" i="10"/>
  <c r="C241" i="10"/>
  <c r="F242" i="17" s="1"/>
  <c r="B241" i="10"/>
  <c r="E242" i="17" s="1"/>
  <c r="A241" i="10"/>
  <c r="D237" i="10"/>
  <c r="C237" i="10"/>
  <c r="F238" i="17" s="1"/>
  <c r="B237" i="10"/>
  <c r="E238" i="17" s="1"/>
  <c r="A237" i="10"/>
  <c r="D242" i="10"/>
  <c r="C242" i="10"/>
  <c r="F243" i="17" s="1"/>
  <c r="B242" i="10"/>
  <c r="E243" i="17" s="1"/>
  <c r="A242" i="10"/>
  <c r="D240" i="10"/>
  <c r="C240" i="10"/>
  <c r="F241" i="17" s="1"/>
  <c r="B240" i="10"/>
  <c r="E241" i="17" s="1"/>
  <c r="A240" i="10"/>
  <c r="D245" i="10"/>
  <c r="C245" i="10"/>
  <c r="F246" i="17" s="1"/>
  <c r="B245" i="10"/>
  <c r="E246" i="17" s="1"/>
  <c r="A245" i="10"/>
  <c r="D247" i="10"/>
  <c r="C247" i="10"/>
  <c r="F248" i="17" s="1"/>
  <c r="B247" i="10"/>
  <c r="E248" i="17" s="1"/>
  <c r="A247" i="10"/>
  <c r="D239" i="10"/>
  <c r="C239" i="10"/>
  <c r="F240" i="17" s="1"/>
  <c r="B239" i="10"/>
  <c r="E240" i="17" s="1"/>
  <c r="A239" i="10"/>
  <c r="D232" i="10"/>
  <c r="C232" i="10"/>
  <c r="F233" i="17" s="1"/>
  <c r="B232" i="10"/>
  <c r="E233" i="17" s="1"/>
  <c r="A232" i="10"/>
  <c r="D390" i="10"/>
  <c r="C390" i="10"/>
  <c r="F391" i="17" s="1"/>
  <c r="B390" i="10"/>
  <c r="E391" i="17" s="1"/>
  <c r="A390" i="10"/>
  <c r="D462" i="10"/>
  <c r="C462" i="10"/>
  <c r="F463" i="17" s="1"/>
  <c r="B462" i="10"/>
  <c r="E463" i="17" s="1"/>
  <c r="A462" i="10"/>
  <c r="D365" i="10"/>
  <c r="C365" i="10"/>
  <c r="F366" i="17" s="1"/>
  <c r="B365" i="10"/>
  <c r="E366" i="17" s="1"/>
  <c r="A365" i="10"/>
  <c r="D424" i="10"/>
  <c r="C424" i="10"/>
  <c r="F425" i="17" s="1"/>
  <c r="B424" i="10"/>
  <c r="E425" i="17" s="1"/>
  <c r="A424" i="10"/>
  <c r="D400" i="10"/>
  <c r="C400" i="10"/>
  <c r="F401" i="17" s="1"/>
  <c r="B400" i="10"/>
  <c r="E401" i="17" s="1"/>
  <c r="A400" i="10"/>
  <c r="D340" i="10"/>
  <c r="C340" i="10"/>
  <c r="F341" i="17" s="1"/>
  <c r="B340" i="10"/>
  <c r="E341" i="17" s="1"/>
  <c r="A340" i="10"/>
  <c r="D233" i="10"/>
  <c r="C233" i="10"/>
  <c r="F234" i="17" s="1"/>
  <c r="B233" i="10"/>
  <c r="E234" i="17" s="1"/>
  <c r="A233" i="10"/>
  <c r="D227" i="10"/>
  <c r="C227" i="10"/>
  <c r="F228" i="17" s="1"/>
  <c r="B227" i="10"/>
  <c r="E228" i="17" s="1"/>
  <c r="A227" i="10"/>
  <c r="D235" i="10"/>
  <c r="C235" i="10"/>
  <c r="F236" i="17" s="1"/>
  <c r="B235" i="10"/>
  <c r="E236" i="17" s="1"/>
  <c r="A235" i="10"/>
  <c r="D230" i="10"/>
  <c r="C230" i="10"/>
  <c r="F231" i="17" s="1"/>
  <c r="B230" i="10"/>
  <c r="E231" i="17" s="1"/>
  <c r="A230" i="10"/>
  <c r="D226" i="10"/>
  <c r="C226" i="10"/>
  <c r="F227" i="17" s="1"/>
  <c r="B226" i="10"/>
  <c r="E227" i="17" s="1"/>
  <c r="A226" i="10"/>
  <c r="D231" i="10"/>
  <c r="C231" i="10"/>
  <c r="F232" i="17" s="1"/>
  <c r="B231" i="10"/>
  <c r="E232" i="17" s="1"/>
  <c r="A231" i="10"/>
  <c r="D229" i="10"/>
  <c r="C229" i="10"/>
  <c r="F230" i="17" s="1"/>
  <c r="B229" i="10"/>
  <c r="E230" i="17" s="1"/>
  <c r="A229" i="10"/>
  <c r="D234" i="10"/>
  <c r="C234" i="10"/>
  <c r="F235" i="17" s="1"/>
  <c r="B234" i="10"/>
  <c r="E235" i="17" s="1"/>
  <c r="A234" i="10"/>
  <c r="D236" i="10"/>
  <c r="C236" i="10"/>
  <c r="F237" i="17" s="1"/>
  <c r="B236" i="10"/>
  <c r="E237" i="17" s="1"/>
  <c r="A236" i="10"/>
  <c r="D228" i="10"/>
  <c r="C228" i="10"/>
  <c r="F229" i="17" s="1"/>
  <c r="B228" i="10"/>
  <c r="E229" i="17" s="1"/>
  <c r="A228" i="10"/>
  <c r="D221" i="10"/>
  <c r="A221" i="10"/>
  <c r="D389" i="10"/>
  <c r="A389" i="10"/>
  <c r="D461" i="10"/>
  <c r="A461" i="10"/>
  <c r="D364" i="10"/>
  <c r="A364" i="10"/>
  <c r="D423" i="10"/>
  <c r="A423" i="10"/>
  <c r="D399" i="10"/>
  <c r="A399" i="10"/>
  <c r="D339" i="10"/>
  <c r="A339" i="10"/>
  <c r="D222" i="10"/>
  <c r="C222" i="10"/>
  <c r="F223" i="17" s="1"/>
  <c r="B222" i="10"/>
  <c r="E223" i="17" s="1"/>
  <c r="A222" i="10"/>
  <c r="D216" i="10"/>
  <c r="A216" i="10"/>
  <c r="D224" i="10"/>
  <c r="A224" i="10"/>
  <c r="D219" i="10"/>
  <c r="A219" i="10"/>
  <c r="A215" i="10"/>
  <c r="A220" i="10"/>
  <c r="D218" i="10"/>
  <c r="A218" i="10"/>
  <c r="D223" i="10"/>
  <c r="A223" i="10"/>
  <c r="D225" i="10"/>
  <c r="A225" i="10"/>
  <c r="D217" i="10"/>
  <c r="C217" i="10"/>
  <c r="F218" i="17" s="1"/>
  <c r="B217" i="10"/>
  <c r="E218" i="17" s="1"/>
  <c r="A217" i="10"/>
  <c r="D213" i="10"/>
  <c r="C213" i="10"/>
  <c r="F214" i="17" s="1"/>
  <c r="B213" i="10"/>
  <c r="E214" i="17" s="1"/>
  <c r="A213" i="10"/>
  <c r="D514" i="10"/>
  <c r="C514" i="10"/>
  <c r="F515" i="17" s="1"/>
  <c r="B514" i="10"/>
  <c r="E515" i="17" s="1"/>
  <c r="A514" i="10"/>
  <c r="D485" i="10"/>
  <c r="C485" i="10"/>
  <c r="F486" i="17" s="1"/>
  <c r="B485" i="10"/>
  <c r="E486" i="17" s="1"/>
  <c r="A485" i="10"/>
  <c r="D388" i="10"/>
  <c r="C388" i="10"/>
  <c r="F389" i="17" s="1"/>
  <c r="B388" i="10"/>
  <c r="E389" i="17" s="1"/>
  <c r="A388" i="10"/>
  <c r="D460" i="10"/>
  <c r="C460" i="10"/>
  <c r="F461" i="17" s="1"/>
  <c r="B460" i="10"/>
  <c r="E461" i="17" s="1"/>
  <c r="A460" i="10"/>
  <c r="D363" i="10"/>
  <c r="C363" i="10"/>
  <c r="F364" i="17" s="1"/>
  <c r="B363" i="10"/>
  <c r="E364" i="17" s="1"/>
  <c r="A363" i="10"/>
  <c r="D446" i="10"/>
  <c r="C446" i="10"/>
  <c r="F447" i="17" s="1"/>
  <c r="B446" i="10"/>
  <c r="E447" i="17" s="1"/>
  <c r="A446" i="10"/>
  <c r="D422" i="10"/>
  <c r="C422" i="10"/>
  <c r="F423" i="17" s="1"/>
  <c r="B422" i="10"/>
  <c r="E423" i="17" s="1"/>
  <c r="A422" i="10"/>
  <c r="D338" i="10"/>
  <c r="C338" i="10"/>
  <c r="F339" i="17" s="1"/>
  <c r="B338" i="10"/>
  <c r="E339" i="17" s="1"/>
  <c r="A338" i="10"/>
  <c r="D204" i="10"/>
  <c r="C204" i="10"/>
  <c r="F205" i="17" s="1"/>
  <c r="B204" i="10"/>
  <c r="E205" i="17" s="1"/>
  <c r="A204" i="10"/>
  <c r="D212" i="10"/>
  <c r="C212" i="10"/>
  <c r="F213" i="17" s="1"/>
  <c r="B212" i="10"/>
  <c r="E213" i="17" s="1"/>
  <c r="A212" i="10"/>
  <c r="D201" i="10"/>
  <c r="C201" i="10"/>
  <c r="F202" i="17" s="1"/>
  <c r="B201" i="10"/>
  <c r="E202" i="17" s="1"/>
  <c r="A201" i="10"/>
  <c r="D208" i="10"/>
  <c r="C208" i="10"/>
  <c r="F209" i="17" s="1"/>
  <c r="B208" i="10"/>
  <c r="E209" i="17" s="1"/>
  <c r="A208" i="10"/>
  <c r="D207" i="10"/>
  <c r="C207" i="10"/>
  <c r="F208" i="17" s="1"/>
  <c r="B207" i="10"/>
  <c r="E208" i="17" s="1"/>
  <c r="A207" i="10"/>
  <c r="D202" i="10"/>
  <c r="C202" i="10"/>
  <c r="F203" i="17" s="1"/>
  <c r="B202" i="10"/>
  <c r="E203" i="17" s="1"/>
  <c r="A202" i="10"/>
  <c r="D206" i="10"/>
  <c r="C206" i="10"/>
  <c r="F207" i="17" s="1"/>
  <c r="B206" i="10"/>
  <c r="E207" i="17" s="1"/>
  <c r="A206" i="10"/>
  <c r="D214" i="10"/>
  <c r="C214" i="10"/>
  <c r="F215" i="17" s="1"/>
  <c r="B214" i="10"/>
  <c r="E215" i="17" s="1"/>
  <c r="A214" i="10"/>
  <c r="D211" i="10"/>
  <c r="C211" i="10"/>
  <c r="F212" i="17" s="1"/>
  <c r="B211" i="10"/>
  <c r="E212" i="17" s="1"/>
  <c r="A211" i="10"/>
  <c r="D210" i="10"/>
  <c r="C210" i="10"/>
  <c r="F211" i="17" s="1"/>
  <c r="B210" i="10"/>
  <c r="E211" i="17" s="1"/>
  <c r="A210" i="10"/>
  <c r="D209" i="10"/>
  <c r="C209" i="10"/>
  <c r="F210" i="17" s="1"/>
  <c r="B209" i="10"/>
  <c r="E210" i="17" s="1"/>
  <c r="A209" i="10"/>
  <c r="D203" i="10"/>
  <c r="C203" i="10"/>
  <c r="F204" i="17" s="1"/>
  <c r="B203" i="10"/>
  <c r="E204" i="17" s="1"/>
  <c r="A203" i="10"/>
  <c r="D205" i="10"/>
  <c r="C205" i="10"/>
  <c r="F206" i="17" s="1"/>
  <c r="B205" i="10"/>
  <c r="E206" i="17" s="1"/>
  <c r="A205" i="10"/>
  <c r="D199" i="10"/>
  <c r="C199" i="10"/>
  <c r="F200" i="17" s="1"/>
  <c r="B199" i="10"/>
  <c r="E200" i="17" s="1"/>
  <c r="A199" i="10"/>
  <c r="D513" i="10"/>
  <c r="C513" i="10"/>
  <c r="F514" i="17" s="1"/>
  <c r="B513" i="10"/>
  <c r="E514" i="17" s="1"/>
  <c r="A513" i="10"/>
  <c r="D484" i="10"/>
  <c r="C484" i="10"/>
  <c r="F485" i="17" s="1"/>
  <c r="B484" i="10"/>
  <c r="E485" i="17" s="1"/>
  <c r="A484" i="10"/>
  <c r="D387" i="10"/>
  <c r="C387" i="10"/>
  <c r="F388" i="17" s="1"/>
  <c r="B387" i="10"/>
  <c r="E388" i="17" s="1"/>
  <c r="A387" i="10"/>
  <c r="D459" i="10"/>
  <c r="C459" i="10"/>
  <c r="F460" i="17" s="1"/>
  <c r="B459" i="10"/>
  <c r="E460" i="17" s="1"/>
  <c r="A459" i="10"/>
  <c r="D362" i="10"/>
  <c r="C362" i="10"/>
  <c r="F363" i="17" s="1"/>
  <c r="B362" i="10"/>
  <c r="E363" i="17" s="1"/>
  <c r="A362" i="10"/>
  <c r="D445" i="10"/>
  <c r="C445" i="10"/>
  <c r="F446" i="17" s="1"/>
  <c r="B445" i="10"/>
  <c r="E446" i="17" s="1"/>
  <c r="A445" i="10"/>
  <c r="D421" i="10"/>
  <c r="C421" i="10"/>
  <c r="F422" i="17" s="1"/>
  <c r="B421" i="10"/>
  <c r="E422" i="17" s="1"/>
  <c r="A421" i="10"/>
  <c r="D337" i="10"/>
  <c r="C337" i="10"/>
  <c r="F338" i="17" s="1"/>
  <c r="B337" i="10"/>
  <c r="E338" i="17" s="1"/>
  <c r="A337" i="10"/>
  <c r="D190" i="10"/>
  <c r="C190" i="10"/>
  <c r="F191" i="17" s="1"/>
  <c r="B190" i="10"/>
  <c r="E191" i="17" s="1"/>
  <c r="A190" i="10"/>
  <c r="D198" i="10"/>
  <c r="C198" i="10"/>
  <c r="F199" i="17" s="1"/>
  <c r="B198" i="10"/>
  <c r="E199" i="17" s="1"/>
  <c r="A198" i="10"/>
  <c r="D187" i="10"/>
  <c r="C187" i="10"/>
  <c r="F188" i="17" s="1"/>
  <c r="B187" i="10"/>
  <c r="E188" i="17" s="1"/>
  <c r="A187" i="10"/>
  <c r="D194" i="10"/>
  <c r="C194" i="10"/>
  <c r="F195" i="17" s="1"/>
  <c r="B194" i="10"/>
  <c r="E195" i="17" s="1"/>
  <c r="A194" i="10"/>
  <c r="D193" i="10"/>
  <c r="C193" i="10"/>
  <c r="F194" i="17" s="1"/>
  <c r="B193" i="10"/>
  <c r="E194" i="17" s="1"/>
  <c r="A193" i="10"/>
  <c r="D188" i="10"/>
  <c r="C188" i="10"/>
  <c r="F189" i="17" s="1"/>
  <c r="B188" i="10"/>
  <c r="E189" i="17" s="1"/>
  <c r="A188" i="10"/>
  <c r="D192" i="10"/>
  <c r="C192" i="10"/>
  <c r="F193" i="17" s="1"/>
  <c r="B192" i="10"/>
  <c r="E193" i="17" s="1"/>
  <c r="A192" i="10"/>
  <c r="D200" i="10"/>
  <c r="C200" i="10"/>
  <c r="F201" i="17" s="1"/>
  <c r="B200" i="10"/>
  <c r="E201" i="17" s="1"/>
  <c r="A200" i="10"/>
  <c r="D197" i="10"/>
  <c r="C197" i="10"/>
  <c r="F198" i="17" s="1"/>
  <c r="B197" i="10"/>
  <c r="E198" i="17" s="1"/>
  <c r="A197" i="10"/>
  <c r="D196" i="10"/>
  <c r="C196" i="10"/>
  <c r="F197" i="17" s="1"/>
  <c r="B196" i="10"/>
  <c r="E197" i="17" s="1"/>
  <c r="A196" i="10"/>
  <c r="D195" i="10"/>
  <c r="C195" i="10"/>
  <c r="F196" i="17" s="1"/>
  <c r="B195" i="10"/>
  <c r="E196" i="17" s="1"/>
  <c r="A195" i="10"/>
  <c r="D189" i="10"/>
  <c r="C189" i="10"/>
  <c r="F190" i="17" s="1"/>
  <c r="B189" i="10"/>
  <c r="E190" i="17" s="1"/>
  <c r="A189" i="10"/>
  <c r="D191" i="10"/>
  <c r="C191" i="10"/>
  <c r="F192" i="17" s="1"/>
  <c r="B191" i="10"/>
  <c r="E192" i="17" s="1"/>
  <c r="A191" i="10"/>
  <c r="D185" i="10"/>
  <c r="C185" i="10"/>
  <c r="F186" i="17" s="1"/>
  <c r="B185" i="10"/>
  <c r="E186" i="17" s="1"/>
  <c r="A185" i="10"/>
  <c r="D512" i="10"/>
  <c r="C512" i="10"/>
  <c r="F513" i="17" s="1"/>
  <c r="B512" i="10"/>
  <c r="E513" i="17" s="1"/>
  <c r="A512" i="10"/>
  <c r="D483" i="10"/>
  <c r="C483" i="10"/>
  <c r="F484" i="17" s="1"/>
  <c r="B483" i="10"/>
  <c r="E484" i="17" s="1"/>
  <c r="A483" i="10"/>
  <c r="D386" i="10"/>
  <c r="C386" i="10"/>
  <c r="F387" i="17" s="1"/>
  <c r="B386" i="10"/>
  <c r="E387" i="17" s="1"/>
  <c r="A386" i="10"/>
  <c r="D458" i="10"/>
  <c r="C458" i="10"/>
  <c r="F459" i="17" s="1"/>
  <c r="B458" i="10"/>
  <c r="E459" i="17" s="1"/>
  <c r="A458" i="10"/>
  <c r="D361" i="10"/>
  <c r="C361" i="10"/>
  <c r="F362" i="17" s="1"/>
  <c r="B361" i="10"/>
  <c r="E362" i="17" s="1"/>
  <c r="A361" i="10"/>
  <c r="D444" i="10"/>
  <c r="C444" i="10"/>
  <c r="F445" i="17" s="1"/>
  <c r="B444" i="10"/>
  <c r="E445" i="17" s="1"/>
  <c r="A444" i="10"/>
  <c r="D420" i="10"/>
  <c r="C420" i="10"/>
  <c r="F421" i="17" s="1"/>
  <c r="B420" i="10"/>
  <c r="E421" i="17" s="1"/>
  <c r="A420" i="10"/>
  <c r="D336" i="10"/>
  <c r="C336" i="10"/>
  <c r="F337" i="17" s="1"/>
  <c r="B336" i="10"/>
  <c r="E337" i="17" s="1"/>
  <c r="A336" i="10"/>
  <c r="D176" i="10"/>
  <c r="C176" i="10"/>
  <c r="F177" i="17" s="1"/>
  <c r="B176" i="10"/>
  <c r="E177" i="17" s="1"/>
  <c r="A176" i="10"/>
  <c r="D184" i="10"/>
  <c r="C184" i="10"/>
  <c r="F185" i="17" s="1"/>
  <c r="B184" i="10"/>
  <c r="E185" i="17" s="1"/>
  <c r="A184" i="10"/>
  <c r="D173" i="10"/>
  <c r="C173" i="10"/>
  <c r="F174" i="17" s="1"/>
  <c r="B173" i="10"/>
  <c r="E174" i="17" s="1"/>
  <c r="A173" i="10"/>
  <c r="D180" i="10"/>
  <c r="C180" i="10"/>
  <c r="F181" i="17" s="1"/>
  <c r="B180" i="10"/>
  <c r="E181" i="17" s="1"/>
  <c r="A180" i="10"/>
  <c r="D179" i="10"/>
  <c r="C179" i="10"/>
  <c r="F180" i="17" s="1"/>
  <c r="B179" i="10"/>
  <c r="E180" i="17" s="1"/>
  <c r="A179" i="10"/>
  <c r="D174" i="10"/>
  <c r="C174" i="10"/>
  <c r="F175" i="17" s="1"/>
  <c r="B174" i="10"/>
  <c r="E175" i="17" s="1"/>
  <c r="A174" i="10"/>
  <c r="D178" i="10"/>
  <c r="C178" i="10"/>
  <c r="F179" i="17" s="1"/>
  <c r="B178" i="10"/>
  <c r="E179" i="17" s="1"/>
  <c r="A178" i="10"/>
  <c r="D186" i="10"/>
  <c r="C186" i="10"/>
  <c r="F187" i="17" s="1"/>
  <c r="B186" i="10"/>
  <c r="E187" i="17" s="1"/>
  <c r="A186" i="10"/>
  <c r="D183" i="10"/>
  <c r="C183" i="10"/>
  <c r="F184" i="17" s="1"/>
  <c r="B183" i="10"/>
  <c r="E184" i="17" s="1"/>
  <c r="A183" i="10"/>
  <c r="D182" i="10"/>
  <c r="C182" i="10"/>
  <c r="F183" i="17" s="1"/>
  <c r="B182" i="10"/>
  <c r="E183" i="17" s="1"/>
  <c r="A182" i="10"/>
  <c r="D181" i="10"/>
  <c r="C181" i="10"/>
  <c r="F182" i="17" s="1"/>
  <c r="B181" i="10"/>
  <c r="E182" i="17" s="1"/>
  <c r="A181" i="10"/>
  <c r="D175" i="10"/>
  <c r="C175" i="10"/>
  <c r="F176" i="17" s="1"/>
  <c r="B175" i="10"/>
  <c r="E176" i="17" s="1"/>
  <c r="A175" i="10"/>
  <c r="D177" i="10"/>
  <c r="C177" i="10"/>
  <c r="F178" i="17" s="1"/>
  <c r="B177" i="10"/>
  <c r="E178" i="17" s="1"/>
  <c r="A177" i="10"/>
  <c r="D171" i="10"/>
  <c r="C171" i="10"/>
  <c r="F172" i="17" s="1"/>
  <c r="B171" i="10"/>
  <c r="E172" i="17" s="1"/>
  <c r="A171" i="10"/>
  <c r="D511" i="10"/>
  <c r="C511" i="10"/>
  <c r="F512" i="17" s="1"/>
  <c r="B511" i="10"/>
  <c r="E512" i="17" s="1"/>
  <c r="A511" i="10"/>
  <c r="D482" i="10"/>
  <c r="C482" i="10"/>
  <c r="F483" i="17" s="1"/>
  <c r="B482" i="10"/>
  <c r="E483" i="17" s="1"/>
  <c r="A482" i="10"/>
  <c r="D385" i="10"/>
  <c r="C385" i="10"/>
  <c r="F386" i="17" s="1"/>
  <c r="B385" i="10"/>
  <c r="E386" i="17" s="1"/>
  <c r="A385" i="10"/>
  <c r="D457" i="10"/>
  <c r="C457" i="10"/>
  <c r="F458" i="17" s="1"/>
  <c r="B457" i="10"/>
  <c r="E458" i="17" s="1"/>
  <c r="A457" i="10"/>
  <c r="D360" i="10"/>
  <c r="C360" i="10"/>
  <c r="F361" i="17" s="1"/>
  <c r="B360" i="10"/>
  <c r="E361" i="17" s="1"/>
  <c r="A360" i="10"/>
  <c r="D443" i="10"/>
  <c r="C443" i="10"/>
  <c r="F444" i="17" s="1"/>
  <c r="B443" i="10"/>
  <c r="E444" i="17" s="1"/>
  <c r="A443" i="10"/>
  <c r="D419" i="10"/>
  <c r="C419" i="10"/>
  <c r="F420" i="17" s="1"/>
  <c r="B419" i="10"/>
  <c r="E420" i="17" s="1"/>
  <c r="A419" i="10"/>
  <c r="D335" i="10"/>
  <c r="C335" i="10"/>
  <c r="F336" i="17" s="1"/>
  <c r="B335" i="10"/>
  <c r="E336" i="17" s="1"/>
  <c r="A335" i="10"/>
  <c r="D162" i="10"/>
  <c r="C162" i="10"/>
  <c r="F163" i="17" s="1"/>
  <c r="B162" i="10"/>
  <c r="E163" i="17" s="1"/>
  <c r="A162" i="10"/>
  <c r="D170" i="10"/>
  <c r="C170" i="10"/>
  <c r="F171" i="17" s="1"/>
  <c r="B170" i="10"/>
  <c r="E171" i="17" s="1"/>
  <c r="A170" i="10"/>
  <c r="D159" i="10"/>
  <c r="C159" i="10"/>
  <c r="F160" i="17" s="1"/>
  <c r="B159" i="10"/>
  <c r="E160" i="17" s="1"/>
  <c r="A159" i="10"/>
  <c r="D166" i="10"/>
  <c r="C166" i="10"/>
  <c r="F167" i="17" s="1"/>
  <c r="B166" i="10"/>
  <c r="E167" i="17" s="1"/>
  <c r="A166" i="10"/>
  <c r="D165" i="10"/>
  <c r="C165" i="10"/>
  <c r="F166" i="17" s="1"/>
  <c r="B165" i="10"/>
  <c r="E166" i="17" s="1"/>
  <c r="A165" i="10"/>
  <c r="D160" i="10"/>
  <c r="C160" i="10"/>
  <c r="F161" i="17" s="1"/>
  <c r="B160" i="10"/>
  <c r="E161" i="17" s="1"/>
  <c r="A160" i="10"/>
  <c r="D164" i="10"/>
  <c r="C164" i="10"/>
  <c r="F165" i="17" s="1"/>
  <c r="B164" i="10"/>
  <c r="E165" i="17" s="1"/>
  <c r="A164" i="10"/>
  <c r="D172" i="10"/>
  <c r="C172" i="10"/>
  <c r="F173" i="17" s="1"/>
  <c r="B172" i="10"/>
  <c r="E173" i="17" s="1"/>
  <c r="A172" i="10"/>
  <c r="D169" i="10"/>
  <c r="C169" i="10"/>
  <c r="F170" i="17" s="1"/>
  <c r="B169" i="10"/>
  <c r="E170" i="17" s="1"/>
  <c r="A169" i="10"/>
  <c r="D168" i="10"/>
  <c r="C168" i="10"/>
  <c r="F169" i="17" s="1"/>
  <c r="B168" i="10"/>
  <c r="E169" i="17" s="1"/>
  <c r="A168" i="10"/>
  <c r="D167" i="10"/>
  <c r="C167" i="10"/>
  <c r="F168" i="17" s="1"/>
  <c r="B167" i="10"/>
  <c r="E168" i="17" s="1"/>
  <c r="A167" i="10"/>
  <c r="D161" i="10"/>
  <c r="C161" i="10"/>
  <c r="F162" i="17" s="1"/>
  <c r="B161" i="10"/>
  <c r="E162" i="17" s="1"/>
  <c r="A161" i="10"/>
  <c r="D163" i="10"/>
  <c r="C163" i="10"/>
  <c r="F164" i="17" s="1"/>
  <c r="B163" i="10"/>
  <c r="E164" i="17" s="1"/>
  <c r="A163" i="10"/>
  <c r="D157" i="10"/>
  <c r="C157" i="10"/>
  <c r="F158" i="17" s="1"/>
  <c r="B157" i="10"/>
  <c r="E158" i="17" s="1"/>
  <c r="A157" i="10"/>
  <c r="D510" i="10"/>
  <c r="C510" i="10"/>
  <c r="F511" i="17" s="1"/>
  <c r="B510" i="10"/>
  <c r="E511" i="17" s="1"/>
  <c r="A510" i="10"/>
  <c r="D481" i="10"/>
  <c r="C481" i="10"/>
  <c r="F482" i="17" s="1"/>
  <c r="B481" i="10"/>
  <c r="E482" i="17" s="1"/>
  <c r="A481" i="10"/>
  <c r="D384" i="10"/>
  <c r="C384" i="10"/>
  <c r="F385" i="17" s="1"/>
  <c r="B384" i="10"/>
  <c r="E385" i="17" s="1"/>
  <c r="A384" i="10"/>
  <c r="D456" i="10"/>
  <c r="C456" i="10"/>
  <c r="F457" i="17" s="1"/>
  <c r="B456" i="10"/>
  <c r="E457" i="17" s="1"/>
  <c r="A456" i="10"/>
  <c r="D359" i="10"/>
  <c r="C359" i="10"/>
  <c r="F360" i="17" s="1"/>
  <c r="B359" i="10"/>
  <c r="E360" i="17" s="1"/>
  <c r="A359" i="10"/>
  <c r="D442" i="10"/>
  <c r="C442" i="10"/>
  <c r="F443" i="17" s="1"/>
  <c r="B442" i="10"/>
  <c r="E443" i="17" s="1"/>
  <c r="A442" i="10"/>
  <c r="D418" i="10"/>
  <c r="C418" i="10"/>
  <c r="F419" i="17" s="1"/>
  <c r="B418" i="10"/>
  <c r="E419" i="17" s="1"/>
  <c r="A418" i="10"/>
  <c r="D334" i="10"/>
  <c r="C334" i="10"/>
  <c r="F335" i="17" s="1"/>
  <c r="B334" i="10"/>
  <c r="E335" i="17" s="1"/>
  <c r="A334" i="10"/>
  <c r="D148" i="10"/>
  <c r="C148" i="10"/>
  <c r="F149" i="17" s="1"/>
  <c r="B148" i="10"/>
  <c r="E149" i="17" s="1"/>
  <c r="A148" i="10"/>
  <c r="D156" i="10"/>
  <c r="C156" i="10"/>
  <c r="F157" i="17" s="1"/>
  <c r="B156" i="10"/>
  <c r="E157" i="17" s="1"/>
  <c r="A156" i="10"/>
  <c r="D145" i="10"/>
  <c r="C145" i="10"/>
  <c r="F146" i="17" s="1"/>
  <c r="B145" i="10"/>
  <c r="E146" i="17" s="1"/>
  <c r="A145" i="10"/>
  <c r="D152" i="10"/>
  <c r="C152" i="10"/>
  <c r="F153" i="17" s="1"/>
  <c r="B152" i="10"/>
  <c r="E153" i="17" s="1"/>
  <c r="A152" i="10"/>
  <c r="D151" i="10"/>
  <c r="C151" i="10"/>
  <c r="F152" i="17" s="1"/>
  <c r="B151" i="10"/>
  <c r="E152" i="17" s="1"/>
  <c r="A151" i="10"/>
  <c r="D146" i="10"/>
  <c r="C146" i="10"/>
  <c r="F147" i="17" s="1"/>
  <c r="B146" i="10"/>
  <c r="E147" i="17" s="1"/>
  <c r="A146" i="10"/>
  <c r="D150" i="10"/>
  <c r="C150" i="10"/>
  <c r="F151" i="17" s="1"/>
  <c r="B150" i="10"/>
  <c r="E151" i="17" s="1"/>
  <c r="A150" i="10"/>
  <c r="D158" i="10"/>
  <c r="C158" i="10"/>
  <c r="F159" i="17" s="1"/>
  <c r="B158" i="10"/>
  <c r="E159" i="17" s="1"/>
  <c r="A158" i="10"/>
  <c r="D155" i="10"/>
  <c r="C155" i="10"/>
  <c r="F156" i="17" s="1"/>
  <c r="B155" i="10"/>
  <c r="E156" i="17" s="1"/>
  <c r="A155" i="10"/>
  <c r="D154" i="10"/>
  <c r="C154" i="10"/>
  <c r="F155" i="17" s="1"/>
  <c r="B154" i="10"/>
  <c r="E155" i="17" s="1"/>
  <c r="A154" i="10"/>
  <c r="D153" i="10"/>
  <c r="C153" i="10"/>
  <c r="F154" i="17" s="1"/>
  <c r="B153" i="10"/>
  <c r="E154" i="17" s="1"/>
  <c r="A153" i="10"/>
  <c r="D147" i="10"/>
  <c r="C147" i="10"/>
  <c r="F148" i="17" s="1"/>
  <c r="B147" i="10"/>
  <c r="E148" i="17" s="1"/>
  <c r="A147" i="10"/>
  <c r="D149" i="10"/>
  <c r="C149" i="10"/>
  <c r="F150" i="17" s="1"/>
  <c r="B149" i="10"/>
  <c r="E150" i="17" s="1"/>
  <c r="A149" i="10"/>
  <c r="D143" i="10"/>
  <c r="C143" i="10"/>
  <c r="F144" i="17" s="1"/>
  <c r="B143" i="10"/>
  <c r="E144" i="17" s="1"/>
  <c r="A143" i="10"/>
  <c r="D509" i="10"/>
  <c r="C509" i="10"/>
  <c r="F510" i="17" s="1"/>
  <c r="B509" i="10"/>
  <c r="E510" i="17" s="1"/>
  <c r="A509" i="10"/>
  <c r="D480" i="10"/>
  <c r="C480" i="10"/>
  <c r="F481" i="17" s="1"/>
  <c r="B480" i="10"/>
  <c r="E481" i="17" s="1"/>
  <c r="A480" i="10"/>
  <c r="D383" i="10"/>
  <c r="C383" i="10"/>
  <c r="F384" i="17" s="1"/>
  <c r="B383" i="10"/>
  <c r="E384" i="17" s="1"/>
  <c r="A383" i="10"/>
  <c r="D455" i="10"/>
  <c r="C455" i="10"/>
  <c r="F456" i="17" s="1"/>
  <c r="B455" i="10"/>
  <c r="E456" i="17" s="1"/>
  <c r="A455" i="10"/>
  <c r="D358" i="10"/>
  <c r="C358" i="10"/>
  <c r="F359" i="17" s="1"/>
  <c r="B358" i="10"/>
  <c r="E359" i="17" s="1"/>
  <c r="A358" i="10"/>
  <c r="D441" i="10"/>
  <c r="C441" i="10"/>
  <c r="F442" i="17" s="1"/>
  <c r="B441" i="10"/>
  <c r="E442" i="17" s="1"/>
  <c r="A441" i="10"/>
  <c r="D417" i="10"/>
  <c r="C417" i="10"/>
  <c r="F418" i="17" s="1"/>
  <c r="B417" i="10"/>
  <c r="E418" i="17" s="1"/>
  <c r="A417" i="10"/>
  <c r="D333" i="10"/>
  <c r="C333" i="10"/>
  <c r="F334" i="17" s="1"/>
  <c r="B333" i="10"/>
  <c r="E334" i="17" s="1"/>
  <c r="A333" i="10"/>
  <c r="D134" i="10"/>
  <c r="C134" i="10"/>
  <c r="F135" i="17" s="1"/>
  <c r="B134" i="10"/>
  <c r="E135" i="17" s="1"/>
  <c r="A134" i="10"/>
  <c r="D142" i="10"/>
  <c r="C142" i="10"/>
  <c r="F143" i="17" s="1"/>
  <c r="B142" i="10"/>
  <c r="E143" i="17" s="1"/>
  <c r="A142" i="10"/>
  <c r="D131" i="10"/>
  <c r="C131" i="10"/>
  <c r="F132" i="17" s="1"/>
  <c r="B131" i="10"/>
  <c r="E132" i="17" s="1"/>
  <c r="A131" i="10"/>
  <c r="D138" i="10"/>
  <c r="C138" i="10"/>
  <c r="F139" i="17" s="1"/>
  <c r="B138" i="10"/>
  <c r="E139" i="17" s="1"/>
  <c r="A138" i="10"/>
  <c r="D137" i="10"/>
  <c r="C137" i="10"/>
  <c r="F138" i="17" s="1"/>
  <c r="B137" i="10"/>
  <c r="E138" i="17" s="1"/>
  <c r="A137" i="10"/>
  <c r="D132" i="10"/>
  <c r="C132" i="10"/>
  <c r="F133" i="17" s="1"/>
  <c r="B132" i="10"/>
  <c r="E133" i="17" s="1"/>
  <c r="A132" i="10"/>
  <c r="D136" i="10"/>
  <c r="C136" i="10"/>
  <c r="F137" i="17" s="1"/>
  <c r="B136" i="10"/>
  <c r="E137" i="17" s="1"/>
  <c r="A136" i="10"/>
  <c r="D144" i="10"/>
  <c r="C144" i="10"/>
  <c r="F145" i="17" s="1"/>
  <c r="B144" i="10"/>
  <c r="E145" i="17" s="1"/>
  <c r="A144" i="10"/>
  <c r="D141" i="10"/>
  <c r="C141" i="10"/>
  <c r="F142" i="17" s="1"/>
  <c r="B141" i="10"/>
  <c r="E142" i="17" s="1"/>
  <c r="A141" i="10"/>
  <c r="D140" i="10"/>
  <c r="C140" i="10"/>
  <c r="F141" i="17" s="1"/>
  <c r="B140" i="10"/>
  <c r="E141" i="17" s="1"/>
  <c r="A140" i="10"/>
  <c r="D139" i="10"/>
  <c r="C139" i="10"/>
  <c r="F140" i="17" s="1"/>
  <c r="B139" i="10"/>
  <c r="E140" i="17" s="1"/>
  <c r="A139" i="10"/>
  <c r="D133" i="10"/>
  <c r="C133" i="10"/>
  <c r="F134" i="17" s="1"/>
  <c r="B133" i="10"/>
  <c r="E134" i="17" s="1"/>
  <c r="A133" i="10"/>
  <c r="D135" i="10"/>
  <c r="C135" i="10"/>
  <c r="F136" i="17" s="1"/>
  <c r="B135" i="10"/>
  <c r="E136" i="17" s="1"/>
  <c r="A135" i="10"/>
  <c r="D129" i="10"/>
  <c r="C129" i="10"/>
  <c r="F130" i="17" s="1"/>
  <c r="B129" i="10"/>
  <c r="E130" i="17" s="1"/>
  <c r="A129" i="10"/>
  <c r="D508" i="10"/>
  <c r="C508" i="10"/>
  <c r="F509" i="17" s="1"/>
  <c r="B508" i="10"/>
  <c r="E509" i="17" s="1"/>
  <c r="A508" i="10"/>
  <c r="D479" i="10"/>
  <c r="C479" i="10"/>
  <c r="F480" i="17" s="1"/>
  <c r="B479" i="10"/>
  <c r="E480" i="17" s="1"/>
  <c r="A479" i="10"/>
  <c r="D382" i="10"/>
  <c r="C382" i="10"/>
  <c r="F383" i="17" s="1"/>
  <c r="B382" i="10"/>
  <c r="E383" i="17" s="1"/>
  <c r="A382" i="10"/>
  <c r="D454" i="10"/>
  <c r="C454" i="10"/>
  <c r="F455" i="17" s="1"/>
  <c r="B454" i="10"/>
  <c r="E455" i="17" s="1"/>
  <c r="A454" i="10"/>
  <c r="D357" i="10"/>
  <c r="C357" i="10"/>
  <c r="F358" i="17" s="1"/>
  <c r="B357" i="10"/>
  <c r="E358" i="17" s="1"/>
  <c r="A357" i="10"/>
  <c r="D440" i="10"/>
  <c r="C440" i="10"/>
  <c r="F441" i="17" s="1"/>
  <c r="B440" i="10"/>
  <c r="E441" i="17" s="1"/>
  <c r="A440" i="10"/>
  <c r="D416" i="10"/>
  <c r="C416" i="10"/>
  <c r="F417" i="17" s="1"/>
  <c r="B416" i="10"/>
  <c r="E417" i="17" s="1"/>
  <c r="A416" i="10"/>
  <c r="D332" i="10"/>
  <c r="C332" i="10"/>
  <c r="F333" i="17" s="1"/>
  <c r="B332" i="10"/>
  <c r="E333" i="17" s="1"/>
  <c r="A332" i="10"/>
  <c r="D120" i="10"/>
  <c r="C120" i="10"/>
  <c r="F121" i="17" s="1"/>
  <c r="B120" i="10"/>
  <c r="E121" i="17" s="1"/>
  <c r="A120" i="10"/>
  <c r="D128" i="10"/>
  <c r="C128" i="10"/>
  <c r="F129" i="17" s="1"/>
  <c r="B128" i="10"/>
  <c r="E129" i="17" s="1"/>
  <c r="A128" i="10"/>
  <c r="D117" i="10"/>
  <c r="C117" i="10"/>
  <c r="F118" i="17" s="1"/>
  <c r="B117" i="10"/>
  <c r="E118" i="17" s="1"/>
  <c r="A117" i="10"/>
  <c r="D124" i="10"/>
  <c r="C124" i="10"/>
  <c r="F125" i="17" s="1"/>
  <c r="B124" i="10"/>
  <c r="E125" i="17" s="1"/>
  <c r="A124" i="10"/>
  <c r="D123" i="10"/>
  <c r="C123" i="10"/>
  <c r="F124" i="17" s="1"/>
  <c r="B123" i="10"/>
  <c r="E124" i="17" s="1"/>
  <c r="A123" i="10"/>
  <c r="D118" i="10"/>
  <c r="C118" i="10"/>
  <c r="F119" i="17" s="1"/>
  <c r="B118" i="10"/>
  <c r="E119" i="17" s="1"/>
  <c r="A118" i="10"/>
  <c r="D122" i="10"/>
  <c r="C122" i="10"/>
  <c r="F123" i="17" s="1"/>
  <c r="B122" i="10"/>
  <c r="E123" i="17" s="1"/>
  <c r="A122" i="10"/>
  <c r="D130" i="10"/>
  <c r="C130" i="10"/>
  <c r="F131" i="17" s="1"/>
  <c r="B130" i="10"/>
  <c r="E131" i="17" s="1"/>
  <c r="A130" i="10"/>
  <c r="D127" i="10"/>
  <c r="C127" i="10"/>
  <c r="F128" i="17" s="1"/>
  <c r="B127" i="10"/>
  <c r="E128" i="17" s="1"/>
  <c r="A127" i="10"/>
  <c r="D126" i="10"/>
  <c r="C126" i="10"/>
  <c r="F127" i="17" s="1"/>
  <c r="B126" i="10"/>
  <c r="E127" i="17" s="1"/>
  <c r="A126" i="10"/>
  <c r="D125" i="10"/>
  <c r="C125" i="10"/>
  <c r="F126" i="17" s="1"/>
  <c r="B125" i="10"/>
  <c r="E126" i="17" s="1"/>
  <c r="A125" i="10"/>
  <c r="D119" i="10"/>
  <c r="C119" i="10"/>
  <c r="F120" i="17" s="1"/>
  <c r="B119" i="10"/>
  <c r="E120" i="17" s="1"/>
  <c r="A119" i="10"/>
  <c r="D121" i="10"/>
  <c r="C121" i="10"/>
  <c r="F122" i="17" s="1"/>
  <c r="B121" i="10"/>
  <c r="E122" i="17" s="1"/>
  <c r="A121" i="10"/>
  <c r="D115" i="10"/>
  <c r="C115" i="10"/>
  <c r="F116" i="17" s="1"/>
  <c r="B115" i="10"/>
  <c r="E116" i="17" s="1"/>
  <c r="A115" i="10"/>
  <c r="D507" i="10"/>
  <c r="C507" i="10"/>
  <c r="F508" i="17" s="1"/>
  <c r="B507" i="10"/>
  <c r="E508" i="17" s="1"/>
  <c r="A507" i="10"/>
  <c r="D478" i="10"/>
  <c r="C478" i="10"/>
  <c r="F479" i="17" s="1"/>
  <c r="B478" i="10"/>
  <c r="E479" i="17" s="1"/>
  <c r="A478" i="10"/>
  <c r="D381" i="10"/>
  <c r="C381" i="10"/>
  <c r="F382" i="17" s="1"/>
  <c r="B381" i="10"/>
  <c r="E382" i="17" s="1"/>
  <c r="A381" i="10"/>
  <c r="D453" i="10"/>
  <c r="C453" i="10"/>
  <c r="F454" i="17" s="1"/>
  <c r="B453" i="10"/>
  <c r="E454" i="17" s="1"/>
  <c r="A453" i="10"/>
  <c r="D356" i="10"/>
  <c r="C356" i="10"/>
  <c r="F357" i="17" s="1"/>
  <c r="B356" i="10"/>
  <c r="E357" i="17" s="1"/>
  <c r="A356" i="10"/>
  <c r="D439" i="10"/>
  <c r="C439" i="10"/>
  <c r="F440" i="17" s="1"/>
  <c r="B439" i="10"/>
  <c r="E440" i="17" s="1"/>
  <c r="A439" i="10"/>
  <c r="D415" i="10"/>
  <c r="C415" i="10"/>
  <c r="F416" i="17" s="1"/>
  <c r="B415" i="10"/>
  <c r="E416" i="17" s="1"/>
  <c r="A415" i="10"/>
  <c r="D331" i="10"/>
  <c r="C331" i="10"/>
  <c r="F332" i="17" s="1"/>
  <c r="B331" i="10"/>
  <c r="E332" i="17" s="1"/>
  <c r="A331" i="10"/>
  <c r="D106" i="10"/>
  <c r="C106" i="10"/>
  <c r="F107" i="17" s="1"/>
  <c r="B106" i="10"/>
  <c r="E107" i="17" s="1"/>
  <c r="A106" i="10"/>
  <c r="D114" i="10"/>
  <c r="C114" i="10"/>
  <c r="F115" i="17" s="1"/>
  <c r="B114" i="10"/>
  <c r="E115" i="17" s="1"/>
  <c r="A114" i="10"/>
  <c r="D103" i="10"/>
  <c r="C103" i="10"/>
  <c r="F104" i="17" s="1"/>
  <c r="B103" i="10"/>
  <c r="E104" i="17" s="1"/>
  <c r="A103" i="10"/>
  <c r="D110" i="10"/>
  <c r="C110" i="10"/>
  <c r="F111" i="17" s="1"/>
  <c r="B110" i="10"/>
  <c r="E111" i="17" s="1"/>
  <c r="A110" i="10"/>
  <c r="D109" i="10"/>
  <c r="C109" i="10"/>
  <c r="F110" i="17" s="1"/>
  <c r="B109" i="10"/>
  <c r="E110" i="17" s="1"/>
  <c r="A109" i="10"/>
  <c r="D104" i="10"/>
  <c r="C104" i="10"/>
  <c r="F105" i="17" s="1"/>
  <c r="B104" i="10"/>
  <c r="E105" i="17" s="1"/>
  <c r="A104" i="10"/>
  <c r="D108" i="10"/>
  <c r="C108" i="10"/>
  <c r="F109" i="17" s="1"/>
  <c r="B108" i="10"/>
  <c r="E109" i="17" s="1"/>
  <c r="A108" i="10"/>
  <c r="D116" i="10"/>
  <c r="C116" i="10"/>
  <c r="F117" i="17" s="1"/>
  <c r="B116" i="10"/>
  <c r="E117" i="17" s="1"/>
  <c r="A116" i="10"/>
  <c r="D113" i="10"/>
  <c r="C113" i="10"/>
  <c r="F114" i="17" s="1"/>
  <c r="B113" i="10"/>
  <c r="E114" i="17" s="1"/>
  <c r="A113" i="10"/>
  <c r="D112" i="10"/>
  <c r="C112" i="10"/>
  <c r="F113" i="17" s="1"/>
  <c r="B112" i="10"/>
  <c r="E113" i="17" s="1"/>
  <c r="A112" i="10"/>
  <c r="D111" i="10"/>
  <c r="C111" i="10"/>
  <c r="F112" i="17" s="1"/>
  <c r="B111" i="10"/>
  <c r="E112" i="17" s="1"/>
  <c r="A111" i="10"/>
  <c r="D105" i="10"/>
  <c r="C105" i="10"/>
  <c r="F106" i="17" s="1"/>
  <c r="B105" i="10"/>
  <c r="E106" i="17" s="1"/>
  <c r="A105" i="10"/>
  <c r="D107" i="10"/>
  <c r="C107" i="10"/>
  <c r="F108" i="17" s="1"/>
  <c r="B107" i="10"/>
  <c r="E108" i="17" s="1"/>
  <c r="A107" i="10"/>
  <c r="D101" i="10"/>
  <c r="C101" i="10"/>
  <c r="F102" i="17" s="1"/>
  <c r="B101" i="10"/>
  <c r="E102" i="17" s="1"/>
  <c r="A101" i="10"/>
  <c r="D506" i="10"/>
  <c r="C506" i="10"/>
  <c r="F507" i="17" s="1"/>
  <c r="B506" i="10"/>
  <c r="E507" i="17" s="1"/>
  <c r="A506" i="10"/>
  <c r="D477" i="10"/>
  <c r="C477" i="10"/>
  <c r="F478" i="17" s="1"/>
  <c r="B477" i="10"/>
  <c r="E478" i="17" s="1"/>
  <c r="A477" i="10"/>
  <c r="D380" i="10"/>
  <c r="C380" i="10"/>
  <c r="F381" i="17" s="1"/>
  <c r="B380" i="10"/>
  <c r="E381" i="17" s="1"/>
  <c r="A380" i="10"/>
  <c r="D452" i="10"/>
  <c r="C452" i="10"/>
  <c r="F453" i="17" s="1"/>
  <c r="B452" i="10"/>
  <c r="E453" i="17" s="1"/>
  <c r="A452" i="10"/>
  <c r="D355" i="10"/>
  <c r="C355" i="10"/>
  <c r="F356" i="17" s="1"/>
  <c r="B355" i="10"/>
  <c r="E356" i="17" s="1"/>
  <c r="A355" i="10"/>
  <c r="D438" i="10"/>
  <c r="C438" i="10"/>
  <c r="F439" i="17" s="1"/>
  <c r="B438" i="10"/>
  <c r="E439" i="17" s="1"/>
  <c r="A438" i="10"/>
  <c r="D414" i="10"/>
  <c r="C414" i="10"/>
  <c r="F415" i="17" s="1"/>
  <c r="B414" i="10"/>
  <c r="E415" i="17" s="1"/>
  <c r="A414" i="10"/>
  <c r="D330" i="10"/>
  <c r="C330" i="10"/>
  <c r="F331" i="17" s="1"/>
  <c r="B330" i="10"/>
  <c r="E331" i="17" s="1"/>
  <c r="A330" i="10"/>
  <c r="D92" i="10"/>
  <c r="C92" i="10"/>
  <c r="F93" i="17" s="1"/>
  <c r="B92" i="10"/>
  <c r="E93" i="17" s="1"/>
  <c r="A92" i="10"/>
  <c r="D100" i="10"/>
  <c r="C100" i="10"/>
  <c r="F101" i="17" s="1"/>
  <c r="B100" i="10"/>
  <c r="E101" i="17" s="1"/>
  <c r="A100" i="10"/>
  <c r="D89" i="10"/>
  <c r="C89" i="10"/>
  <c r="F90" i="17" s="1"/>
  <c r="B89" i="10"/>
  <c r="E90" i="17" s="1"/>
  <c r="A89" i="10"/>
  <c r="D96" i="10"/>
  <c r="C96" i="10"/>
  <c r="F97" i="17" s="1"/>
  <c r="B96" i="10"/>
  <c r="E97" i="17" s="1"/>
  <c r="A96" i="10"/>
  <c r="D95" i="10"/>
  <c r="C95" i="10"/>
  <c r="F96" i="17" s="1"/>
  <c r="B95" i="10"/>
  <c r="E96" i="17" s="1"/>
  <c r="A95" i="10"/>
  <c r="D90" i="10"/>
  <c r="C90" i="10"/>
  <c r="F91" i="17" s="1"/>
  <c r="B90" i="10"/>
  <c r="E91" i="17" s="1"/>
  <c r="A90" i="10"/>
  <c r="D94" i="10"/>
  <c r="C94" i="10"/>
  <c r="F95" i="17" s="1"/>
  <c r="B94" i="10"/>
  <c r="E95" i="17" s="1"/>
  <c r="A94" i="10"/>
  <c r="D102" i="10"/>
  <c r="C102" i="10"/>
  <c r="F103" i="17" s="1"/>
  <c r="B102" i="10"/>
  <c r="E103" i="17" s="1"/>
  <c r="A102" i="10"/>
  <c r="D99" i="10"/>
  <c r="C99" i="10"/>
  <c r="F100" i="17" s="1"/>
  <c r="B99" i="10"/>
  <c r="E100" i="17" s="1"/>
  <c r="A99" i="10"/>
  <c r="D98" i="10"/>
  <c r="C98" i="10"/>
  <c r="F99" i="17" s="1"/>
  <c r="B98" i="10"/>
  <c r="E99" i="17" s="1"/>
  <c r="A98" i="10"/>
  <c r="D97" i="10"/>
  <c r="C97" i="10"/>
  <c r="F98" i="17" s="1"/>
  <c r="B97" i="10"/>
  <c r="E98" i="17" s="1"/>
  <c r="A97" i="10"/>
  <c r="D91" i="10"/>
  <c r="C91" i="10"/>
  <c r="F92" i="17" s="1"/>
  <c r="B91" i="10"/>
  <c r="E92" i="17" s="1"/>
  <c r="A91" i="10"/>
  <c r="D93" i="10"/>
  <c r="C93" i="10"/>
  <c r="F94" i="17" s="1"/>
  <c r="B93" i="10"/>
  <c r="E94" i="17" s="1"/>
  <c r="A93" i="10"/>
  <c r="D87" i="10"/>
  <c r="C87" i="10"/>
  <c r="F88" i="17" s="1"/>
  <c r="B87" i="10"/>
  <c r="E88" i="17" s="1"/>
  <c r="A87" i="10"/>
  <c r="D505" i="10"/>
  <c r="C505" i="10"/>
  <c r="F506" i="17" s="1"/>
  <c r="B505" i="10"/>
  <c r="E506" i="17" s="1"/>
  <c r="A505" i="10"/>
  <c r="D476" i="10"/>
  <c r="C476" i="10"/>
  <c r="F477" i="17" s="1"/>
  <c r="B476" i="10"/>
  <c r="E477" i="17" s="1"/>
  <c r="A476" i="10"/>
  <c r="D379" i="10"/>
  <c r="C379" i="10"/>
  <c r="F380" i="17" s="1"/>
  <c r="B379" i="10"/>
  <c r="E380" i="17" s="1"/>
  <c r="A379" i="10"/>
  <c r="D451" i="10"/>
  <c r="C451" i="10"/>
  <c r="F452" i="17" s="1"/>
  <c r="B451" i="10"/>
  <c r="E452" i="17" s="1"/>
  <c r="A451" i="10"/>
  <c r="D354" i="10"/>
  <c r="C354" i="10"/>
  <c r="F355" i="17" s="1"/>
  <c r="B354" i="10"/>
  <c r="E355" i="17" s="1"/>
  <c r="A354" i="10"/>
  <c r="D437" i="10"/>
  <c r="C437" i="10"/>
  <c r="F438" i="17" s="1"/>
  <c r="B437" i="10"/>
  <c r="E438" i="17" s="1"/>
  <c r="A437" i="10"/>
  <c r="D413" i="10"/>
  <c r="C413" i="10"/>
  <c r="F414" i="17" s="1"/>
  <c r="B413" i="10"/>
  <c r="E414" i="17" s="1"/>
  <c r="A413" i="10"/>
  <c r="D329" i="10"/>
  <c r="C329" i="10"/>
  <c r="F330" i="17" s="1"/>
  <c r="B329" i="10"/>
  <c r="E330" i="17" s="1"/>
  <c r="A329" i="10"/>
  <c r="D78" i="10"/>
  <c r="C78" i="10"/>
  <c r="F79" i="17" s="1"/>
  <c r="B78" i="10"/>
  <c r="E79" i="17" s="1"/>
  <c r="A78" i="10"/>
  <c r="D86" i="10"/>
  <c r="C86" i="10"/>
  <c r="F87" i="17" s="1"/>
  <c r="B86" i="10"/>
  <c r="E87" i="17" s="1"/>
  <c r="A86" i="10"/>
  <c r="D75" i="10"/>
  <c r="C75" i="10"/>
  <c r="F76" i="17" s="1"/>
  <c r="B75" i="10"/>
  <c r="E76" i="17" s="1"/>
  <c r="A75" i="10"/>
  <c r="D82" i="10"/>
  <c r="C82" i="10"/>
  <c r="F83" i="17" s="1"/>
  <c r="B82" i="10"/>
  <c r="E83" i="17" s="1"/>
  <c r="A82" i="10"/>
  <c r="D81" i="10"/>
  <c r="C81" i="10"/>
  <c r="F82" i="17" s="1"/>
  <c r="B81" i="10"/>
  <c r="E82" i="17" s="1"/>
  <c r="A81" i="10"/>
  <c r="D76" i="10"/>
  <c r="C76" i="10"/>
  <c r="F77" i="17" s="1"/>
  <c r="B76" i="10"/>
  <c r="E77" i="17" s="1"/>
  <c r="A76" i="10"/>
  <c r="D80" i="10"/>
  <c r="C80" i="10"/>
  <c r="F81" i="17" s="1"/>
  <c r="B80" i="10"/>
  <c r="E81" i="17" s="1"/>
  <c r="A80" i="10"/>
  <c r="D88" i="10"/>
  <c r="C88" i="10"/>
  <c r="F89" i="17" s="1"/>
  <c r="B88" i="10"/>
  <c r="E89" i="17" s="1"/>
  <c r="A88" i="10"/>
  <c r="D85" i="10"/>
  <c r="C85" i="10"/>
  <c r="F86" i="17" s="1"/>
  <c r="B85" i="10"/>
  <c r="E86" i="17" s="1"/>
  <c r="A85" i="10"/>
  <c r="D84" i="10"/>
  <c r="C84" i="10"/>
  <c r="F85" i="17" s="1"/>
  <c r="B84" i="10"/>
  <c r="E85" i="17" s="1"/>
  <c r="A84" i="10"/>
  <c r="D83" i="10"/>
  <c r="C83" i="10"/>
  <c r="F84" i="17" s="1"/>
  <c r="B83" i="10"/>
  <c r="E84" i="17" s="1"/>
  <c r="A83" i="10"/>
  <c r="D77" i="10"/>
  <c r="C77" i="10"/>
  <c r="F78" i="17" s="1"/>
  <c r="B77" i="10"/>
  <c r="E78" i="17" s="1"/>
  <c r="A77" i="10"/>
  <c r="D79" i="10"/>
  <c r="C79" i="10"/>
  <c r="F80" i="17" s="1"/>
  <c r="B79" i="10"/>
  <c r="E80" i="17" s="1"/>
  <c r="A79" i="10"/>
  <c r="D73" i="10"/>
  <c r="C73" i="10"/>
  <c r="F74" i="17" s="1"/>
  <c r="B73" i="10"/>
  <c r="E74" i="17" s="1"/>
  <c r="A73" i="10"/>
  <c r="D504" i="10"/>
  <c r="C504" i="10"/>
  <c r="F505" i="17" s="1"/>
  <c r="B504" i="10"/>
  <c r="E505" i="17" s="1"/>
  <c r="A504" i="10"/>
  <c r="D475" i="10"/>
  <c r="C475" i="10"/>
  <c r="F476" i="17" s="1"/>
  <c r="B475" i="10"/>
  <c r="E476" i="17" s="1"/>
  <c r="A475" i="10"/>
  <c r="D378" i="10"/>
  <c r="C378" i="10"/>
  <c r="F379" i="17" s="1"/>
  <c r="B378" i="10"/>
  <c r="E379" i="17" s="1"/>
  <c r="A378" i="10"/>
  <c r="D450" i="10"/>
  <c r="C450" i="10"/>
  <c r="F451" i="17" s="1"/>
  <c r="B450" i="10"/>
  <c r="E451" i="17" s="1"/>
  <c r="A450" i="10"/>
  <c r="D353" i="10"/>
  <c r="C353" i="10"/>
  <c r="F354" i="17" s="1"/>
  <c r="B353" i="10"/>
  <c r="E354" i="17" s="1"/>
  <c r="A353" i="10"/>
  <c r="D436" i="10"/>
  <c r="C436" i="10"/>
  <c r="F437" i="17" s="1"/>
  <c r="B436" i="10"/>
  <c r="E437" i="17" s="1"/>
  <c r="A436" i="10"/>
  <c r="D412" i="10"/>
  <c r="C412" i="10"/>
  <c r="F413" i="17" s="1"/>
  <c r="B412" i="10"/>
  <c r="E413" i="17" s="1"/>
  <c r="A412" i="10"/>
  <c r="D328" i="10"/>
  <c r="C328" i="10"/>
  <c r="F329" i="17" s="1"/>
  <c r="B328" i="10"/>
  <c r="E329" i="17" s="1"/>
  <c r="A328" i="10"/>
  <c r="D64" i="10"/>
  <c r="C64" i="10"/>
  <c r="F65" i="17" s="1"/>
  <c r="B64" i="10"/>
  <c r="E65" i="17" s="1"/>
  <c r="A64" i="10"/>
  <c r="D72" i="10"/>
  <c r="C72" i="10"/>
  <c r="F73" i="17" s="1"/>
  <c r="B72" i="10"/>
  <c r="E73" i="17" s="1"/>
  <c r="A72" i="10"/>
  <c r="D61" i="10"/>
  <c r="C61" i="10"/>
  <c r="F62" i="17" s="1"/>
  <c r="B61" i="10"/>
  <c r="E62" i="17" s="1"/>
  <c r="A61" i="10"/>
  <c r="D68" i="10"/>
  <c r="C68" i="10"/>
  <c r="F69" i="17" s="1"/>
  <c r="B68" i="10"/>
  <c r="E69" i="17" s="1"/>
  <c r="A68" i="10"/>
  <c r="D67" i="10"/>
  <c r="C67" i="10"/>
  <c r="F68" i="17" s="1"/>
  <c r="B67" i="10"/>
  <c r="E68" i="17" s="1"/>
  <c r="A67" i="10"/>
  <c r="D62" i="10"/>
  <c r="C62" i="10"/>
  <c r="F63" i="17" s="1"/>
  <c r="B62" i="10"/>
  <c r="E63" i="17" s="1"/>
  <c r="A62" i="10"/>
  <c r="D66" i="10"/>
  <c r="C66" i="10"/>
  <c r="F67" i="17" s="1"/>
  <c r="B66" i="10"/>
  <c r="E67" i="17" s="1"/>
  <c r="A66" i="10"/>
  <c r="D74" i="10"/>
  <c r="C74" i="10"/>
  <c r="F75" i="17" s="1"/>
  <c r="B74" i="10"/>
  <c r="E75" i="17" s="1"/>
  <c r="A74" i="10"/>
  <c r="D71" i="10"/>
  <c r="C71" i="10"/>
  <c r="F72" i="17" s="1"/>
  <c r="B71" i="10"/>
  <c r="E72" i="17" s="1"/>
  <c r="A71" i="10"/>
  <c r="D70" i="10"/>
  <c r="C70" i="10"/>
  <c r="F71" i="17" s="1"/>
  <c r="B70" i="10"/>
  <c r="E71" i="17" s="1"/>
  <c r="A70" i="10"/>
  <c r="D69" i="10"/>
  <c r="C69" i="10"/>
  <c r="F70" i="17" s="1"/>
  <c r="B69" i="10"/>
  <c r="E70" i="17" s="1"/>
  <c r="A69" i="10"/>
  <c r="D63" i="10"/>
  <c r="C63" i="10"/>
  <c r="F64" i="17" s="1"/>
  <c r="B63" i="10"/>
  <c r="E64" i="17" s="1"/>
  <c r="A63" i="10"/>
  <c r="D65" i="10"/>
  <c r="C65" i="10"/>
  <c r="F66" i="17" s="1"/>
  <c r="B65" i="10"/>
  <c r="E66" i="17" s="1"/>
  <c r="A65" i="10"/>
  <c r="D59" i="10"/>
  <c r="C59" i="10"/>
  <c r="F60" i="17" s="1"/>
  <c r="B59" i="10"/>
  <c r="E60" i="17" s="1"/>
  <c r="A59" i="10"/>
  <c r="D503" i="10"/>
  <c r="C503" i="10"/>
  <c r="F504" i="17" s="1"/>
  <c r="B503" i="10"/>
  <c r="E504" i="17" s="1"/>
  <c r="A503" i="10"/>
  <c r="D474" i="10"/>
  <c r="C474" i="10"/>
  <c r="F475" i="17" s="1"/>
  <c r="B474" i="10"/>
  <c r="E475" i="17" s="1"/>
  <c r="A474" i="10"/>
  <c r="D377" i="10"/>
  <c r="C377" i="10"/>
  <c r="F378" i="17" s="1"/>
  <c r="B377" i="10"/>
  <c r="E378" i="17" s="1"/>
  <c r="A377" i="10"/>
  <c r="D449" i="10"/>
  <c r="C449" i="10"/>
  <c r="F450" i="17" s="1"/>
  <c r="B449" i="10"/>
  <c r="E450" i="17" s="1"/>
  <c r="A449" i="10"/>
  <c r="D352" i="10"/>
  <c r="C352" i="10"/>
  <c r="F353" i="17" s="1"/>
  <c r="B352" i="10"/>
  <c r="E353" i="17" s="1"/>
  <c r="A352" i="10"/>
  <c r="D435" i="10"/>
  <c r="C435" i="10"/>
  <c r="F436" i="17" s="1"/>
  <c r="B435" i="10"/>
  <c r="E436" i="17" s="1"/>
  <c r="A435" i="10"/>
  <c r="D411" i="10"/>
  <c r="C411" i="10"/>
  <c r="F412" i="17" s="1"/>
  <c r="B411" i="10"/>
  <c r="E412" i="17" s="1"/>
  <c r="A411" i="10"/>
  <c r="D327" i="10"/>
  <c r="C327" i="10"/>
  <c r="F328" i="17" s="1"/>
  <c r="B327" i="10"/>
  <c r="E328" i="17" s="1"/>
  <c r="A327" i="10"/>
  <c r="D50" i="10"/>
  <c r="C50" i="10"/>
  <c r="F51" i="17" s="1"/>
  <c r="B50" i="10"/>
  <c r="E51" i="17" s="1"/>
  <c r="A50" i="10"/>
  <c r="D58" i="10"/>
  <c r="C58" i="10"/>
  <c r="F59" i="17" s="1"/>
  <c r="B58" i="10"/>
  <c r="E59" i="17" s="1"/>
  <c r="A58" i="10"/>
  <c r="D47" i="10"/>
  <c r="C47" i="10"/>
  <c r="F48" i="17" s="1"/>
  <c r="B47" i="10"/>
  <c r="E48" i="17" s="1"/>
  <c r="A47" i="10"/>
  <c r="D54" i="10"/>
  <c r="C54" i="10"/>
  <c r="F55" i="17" s="1"/>
  <c r="B54" i="10"/>
  <c r="E55" i="17" s="1"/>
  <c r="A54" i="10"/>
  <c r="D53" i="10"/>
  <c r="C53" i="10"/>
  <c r="F54" i="17" s="1"/>
  <c r="B53" i="10"/>
  <c r="E54" i="17" s="1"/>
  <c r="A53" i="10"/>
  <c r="D48" i="10"/>
  <c r="C48" i="10"/>
  <c r="F49" i="17" s="1"/>
  <c r="B48" i="10"/>
  <c r="E49" i="17" s="1"/>
  <c r="A48" i="10"/>
  <c r="D52" i="10"/>
  <c r="C52" i="10"/>
  <c r="F53" i="17" s="1"/>
  <c r="B52" i="10"/>
  <c r="E53" i="17" s="1"/>
  <c r="A52" i="10"/>
  <c r="D60" i="10"/>
  <c r="C60" i="10"/>
  <c r="F61" i="17" s="1"/>
  <c r="B60" i="10"/>
  <c r="E61" i="17" s="1"/>
  <c r="A60" i="10"/>
  <c r="D57" i="10"/>
  <c r="C57" i="10"/>
  <c r="F58" i="17" s="1"/>
  <c r="B57" i="10"/>
  <c r="E58" i="17" s="1"/>
  <c r="A57" i="10"/>
  <c r="D56" i="10"/>
  <c r="C56" i="10"/>
  <c r="F57" i="17" s="1"/>
  <c r="B56" i="10"/>
  <c r="E57" i="17" s="1"/>
  <c r="A56" i="10"/>
  <c r="D55" i="10"/>
  <c r="C55" i="10"/>
  <c r="F56" i="17" s="1"/>
  <c r="B55" i="10"/>
  <c r="E56" i="17" s="1"/>
  <c r="A55" i="10"/>
  <c r="D49" i="10"/>
  <c r="C49" i="10"/>
  <c r="F50" i="17" s="1"/>
  <c r="B49" i="10"/>
  <c r="E50" i="17" s="1"/>
  <c r="A49" i="10"/>
  <c r="D51" i="10"/>
  <c r="C51" i="10"/>
  <c r="F52" i="17" s="1"/>
  <c r="B51" i="10"/>
  <c r="E52" i="17" s="1"/>
  <c r="A51" i="10"/>
  <c r="D45" i="10"/>
  <c r="C45" i="10"/>
  <c r="F46" i="17" s="1"/>
  <c r="B45" i="10"/>
  <c r="E46" i="17" s="1"/>
  <c r="A45" i="10"/>
  <c r="D502" i="10"/>
  <c r="C502" i="10"/>
  <c r="F503" i="17" s="1"/>
  <c r="B502" i="10"/>
  <c r="E503" i="17" s="1"/>
  <c r="A502" i="10"/>
  <c r="D473" i="10"/>
  <c r="C473" i="10"/>
  <c r="F474" i="17" s="1"/>
  <c r="B473" i="10"/>
  <c r="E474" i="17" s="1"/>
  <c r="A473" i="10"/>
  <c r="D376" i="10"/>
  <c r="C376" i="10"/>
  <c r="F377" i="17" s="1"/>
  <c r="B376" i="10"/>
  <c r="E377" i="17" s="1"/>
  <c r="A376" i="10"/>
  <c r="D448" i="10"/>
  <c r="C448" i="10"/>
  <c r="F449" i="17" s="1"/>
  <c r="B448" i="10"/>
  <c r="E449" i="17" s="1"/>
  <c r="A448" i="10"/>
  <c r="D351" i="10"/>
  <c r="C351" i="10"/>
  <c r="F352" i="17" s="1"/>
  <c r="B351" i="10"/>
  <c r="E352" i="17" s="1"/>
  <c r="A351" i="10"/>
  <c r="D434" i="10"/>
  <c r="C434" i="10"/>
  <c r="F435" i="17" s="1"/>
  <c r="B434" i="10"/>
  <c r="E435" i="17" s="1"/>
  <c r="A434" i="10"/>
  <c r="D410" i="10"/>
  <c r="C410" i="10"/>
  <c r="F411" i="17" s="1"/>
  <c r="B410" i="10"/>
  <c r="E411" i="17" s="1"/>
  <c r="A410" i="10"/>
  <c r="D326" i="10"/>
  <c r="C326" i="10"/>
  <c r="F327" i="17" s="1"/>
  <c r="B326" i="10"/>
  <c r="E327" i="17" s="1"/>
  <c r="A326" i="10"/>
  <c r="D36" i="10"/>
  <c r="C36" i="10"/>
  <c r="F37" i="17" s="1"/>
  <c r="B36" i="10"/>
  <c r="E37" i="17" s="1"/>
  <c r="A36" i="10"/>
  <c r="D44" i="10"/>
  <c r="C44" i="10"/>
  <c r="F45" i="17" s="1"/>
  <c r="B44" i="10"/>
  <c r="E45" i="17" s="1"/>
  <c r="A44" i="10"/>
  <c r="D33" i="10"/>
  <c r="C33" i="10"/>
  <c r="F34" i="17" s="1"/>
  <c r="B33" i="10"/>
  <c r="E34" i="17" s="1"/>
  <c r="A33" i="10"/>
  <c r="D40" i="10"/>
  <c r="C40" i="10"/>
  <c r="F41" i="17" s="1"/>
  <c r="B40" i="10"/>
  <c r="E41" i="17" s="1"/>
  <c r="A40" i="10"/>
  <c r="D39" i="10"/>
  <c r="C39" i="10"/>
  <c r="F40" i="17" s="1"/>
  <c r="B39" i="10"/>
  <c r="E40" i="17" s="1"/>
  <c r="A39" i="10"/>
  <c r="D34" i="10"/>
  <c r="C34" i="10"/>
  <c r="F35" i="17" s="1"/>
  <c r="B34" i="10"/>
  <c r="E35" i="17" s="1"/>
  <c r="A34" i="10"/>
  <c r="D38" i="10"/>
  <c r="C38" i="10"/>
  <c r="F39" i="17" s="1"/>
  <c r="B38" i="10"/>
  <c r="E39" i="17" s="1"/>
  <c r="A38" i="10"/>
  <c r="D46" i="10"/>
  <c r="C46" i="10"/>
  <c r="F47" i="17" s="1"/>
  <c r="B46" i="10"/>
  <c r="E47" i="17" s="1"/>
  <c r="A46" i="10"/>
  <c r="D43" i="10"/>
  <c r="C43" i="10"/>
  <c r="F44" i="17" s="1"/>
  <c r="B43" i="10"/>
  <c r="E44" i="17" s="1"/>
  <c r="A43" i="10"/>
  <c r="D42" i="10"/>
  <c r="C42" i="10"/>
  <c r="F43" i="17" s="1"/>
  <c r="B42" i="10"/>
  <c r="E43" i="17" s="1"/>
  <c r="A42" i="10"/>
  <c r="D41" i="10"/>
  <c r="C41" i="10"/>
  <c r="F42" i="17" s="1"/>
  <c r="B41" i="10"/>
  <c r="E42" i="17" s="1"/>
  <c r="A41" i="10"/>
  <c r="D35" i="10"/>
  <c r="C35" i="10"/>
  <c r="F36" i="17" s="1"/>
  <c r="B35" i="10"/>
  <c r="E36" i="17" s="1"/>
  <c r="A35" i="10"/>
  <c r="D37" i="10"/>
  <c r="C37" i="10"/>
  <c r="F38" i="17" s="1"/>
  <c r="B37" i="10"/>
  <c r="E38" i="17" s="1"/>
  <c r="A37" i="10"/>
  <c r="D31" i="10"/>
  <c r="A31" i="10"/>
  <c r="D501" i="10"/>
  <c r="A501" i="10"/>
  <c r="D472" i="10"/>
  <c r="C472" i="10"/>
  <c r="F473" i="17" s="1"/>
  <c r="B472" i="10"/>
  <c r="E473" i="17" s="1"/>
  <c r="A472" i="10"/>
  <c r="D375" i="10"/>
  <c r="A375" i="10"/>
  <c r="D447" i="10"/>
  <c r="A447" i="10"/>
  <c r="D350" i="10"/>
  <c r="A350" i="10"/>
  <c r="D433" i="10"/>
  <c r="A433" i="10"/>
  <c r="D409" i="10"/>
  <c r="A409" i="10"/>
  <c r="D325" i="10"/>
  <c r="A325" i="10"/>
  <c r="A22" i="10"/>
  <c r="A30" i="10"/>
  <c r="A19" i="10"/>
  <c r="D26" i="10"/>
  <c r="A26" i="10"/>
  <c r="D25" i="10"/>
  <c r="C25" i="10"/>
  <c r="F26" i="17" s="1"/>
  <c r="B25" i="10"/>
  <c r="E26" i="17" s="1"/>
  <c r="A25" i="10"/>
  <c r="D20" i="10"/>
  <c r="A20" i="10"/>
  <c r="D24" i="10"/>
  <c r="A24" i="10"/>
  <c r="D32" i="10"/>
  <c r="A32" i="10"/>
  <c r="D29" i="10"/>
  <c r="A29" i="10"/>
  <c r="D28" i="10"/>
  <c r="A28" i="10"/>
  <c r="D27" i="10"/>
  <c r="A27" i="10"/>
  <c r="D21" i="10"/>
  <c r="A21" i="10"/>
  <c r="D23" i="10"/>
  <c r="C23" i="10"/>
  <c r="F24" i="17" s="1"/>
  <c r="B23" i="10"/>
  <c r="E24" i="17" s="1"/>
  <c r="A23" i="10"/>
  <c r="D16" i="10"/>
  <c r="A16" i="10"/>
  <c r="D15" i="10"/>
  <c r="A15" i="10"/>
  <c r="D349" i="10"/>
  <c r="A349" i="10"/>
  <c r="D471" i="10"/>
  <c r="A471" i="10"/>
  <c r="D374" i="10"/>
  <c r="A374" i="10"/>
  <c r="D18" i="10"/>
  <c r="A18" i="10"/>
  <c r="A17" i="10"/>
  <c r="D17" i="10"/>
  <c r="A14" i="10"/>
  <c r="A13" i="10"/>
  <c r="A12" i="10"/>
  <c r="A11" i="10"/>
  <c r="A10" i="10"/>
  <c r="D9" i="10"/>
  <c r="A9" i="10"/>
  <c r="D8" i="10"/>
  <c r="A8" i="10"/>
  <c r="D7" i="10"/>
  <c r="C7" i="10"/>
  <c r="F8" i="17" s="1"/>
  <c r="B7" i="10"/>
  <c r="E8" i="17" s="1"/>
  <c r="A7" i="10"/>
  <c r="J30" i="8"/>
  <c r="E33" i="8"/>
  <c r="G473" i="17" l="1"/>
  <c r="C473" i="17"/>
  <c r="B473" i="17"/>
  <c r="K473" i="17"/>
  <c r="H473" i="17"/>
  <c r="D473" i="17"/>
  <c r="J473" i="17"/>
  <c r="I473" i="17"/>
  <c r="B38" i="17"/>
  <c r="J38" i="17"/>
  <c r="D38" i="17"/>
  <c r="K38" i="17"/>
  <c r="C38" i="17"/>
  <c r="I38" i="17"/>
  <c r="H38" i="17"/>
  <c r="G38" i="17"/>
  <c r="B36" i="17"/>
  <c r="J36" i="17"/>
  <c r="D36" i="17"/>
  <c r="K36" i="17"/>
  <c r="C36" i="17"/>
  <c r="I36" i="17"/>
  <c r="G36" i="17"/>
  <c r="H36" i="17"/>
  <c r="B42" i="17"/>
  <c r="J42" i="17"/>
  <c r="D42" i="17"/>
  <c r="K42" i="17"/>
  <c r="C42" i="17"/>
  <c r="I42" i="17"/>
  <c r="H42" i="17"/>
  <c r="G42" i="17"/>
  <c r="B43" i="17"/>
  <c r="K43" i="17"/>
  <c r="J43" i="17"/>
  <c r="D43" i="17"/>
  <c r="H43" i="17"/>
  <c r="G43" i="17"/>
  <c r="C43" i="17"/>
  <c r="I43" i="17"/>
  <c r="B39" i="17"/>
  <c r="K39" i="17"/>
  <c r="J39" i="17"/>
  <c r="D39" i="17"/>
  <c r="H39" i="17"/>
  <c r="G39" i="17"/>
  <c r="C39" i="17"/>
  <c r="I39" i="17"/>
  <c r="B34" i="17"/>
  <c r="J34" i="17"/>
  <c r="D34" i="17"/>
  <c r="K34" i="17"/>
  <c r="C34" i="17"/>
  <c r="I34" i="17"/>
  <c r="H34" i="17"/>
  <c r="G34" i="17"/>
  <c r="B45" i="17"/>
  <c r="K45" i="17"/>
  <c r="D45" i="17"/>
  <c r="J45" i="17"/>
  <c r="H45" i="17"/>
  <c r="G45" i="17"/>
  <c r="I45" i="17"/>
  <c r="C45" i="17"/>
  <c r="G435" i="17"/>
  <c r="B435" i="17"/>
  <c r="I435" i="17"/>
  <c r="C435" i="17"/>
  <c r="H435" i="17"/>
  <c r="D435" i="17"/>
  <c r="J435" i="17"/>
  <c r="K435" i="17"/>
  <c r="G352" i="17"/>
  <c r="B352" i="17"/>
  <c r="J352" i="17"/>
  <c r="D352" i="17"/>
  <c r="K352" i="17"/>
  <c r="H352" i="17"/>
  <c r="C352" i="17"/>
  <c r="I352" i="17"/>
  <c r="G449" i="17"/>
  <c r="B449" i="17"/>
  <c r="I449" i="17"/>
  <c r="H449" i="17"/>
  <c r="C449" i="17"/>
  <c r="D449" i="17"/>
  <c r="J449" i="17"/>
  <c r="K449" i="17"/>
  <c r="G474" i="17"/>
  <c r="K474" i="17"/>
  <c r="H474" i="17"/>
  <c r="B474" i="17"/>
  <c r="C474" i="17"/>
  <c r="D474" i="17"/>
  <c r="J474" i="17"/>
  <c r="I474" i="17"/>
  <c r="G503" i="17"/>
  <c r="B503" i="17"/>
  <c r="K503" i="17"/>
  <c r="C503" i="17"/>
  <c r="H503" i="17"/>
  <c r="J503" i="17"/>
  <c r="D503" i="17"/>
  <c r="I503" i="17"/>
  <c r="B46" i="17"/>
  <c r="J46" i="17"/>
  <c r="D46" i="17"/>
  <c r="K46" i="17"/>
  <c r="C46" i="17"/>
  <c r="I46" i="17"/>
  <c r="H46" i="17"/>
  <c r="G46" i="17"/>
  <c r="B52" i="17"/>
  <c r="J52" i="17"/>
  <c r="D52" i="17"/>
  <c r="K52" i="17"/>
  <c r="C52" i="17"/>
  <c r="I52" i="17"/>
  <c r="G52" i="17"/>
  <c r="H52" i="17"/>
  <c r="B50" i="17"/>
  <c r="J50" i="17"/>
  <c r="D50" i="17"/>
  <c r="K50" i="17"/>
  <c r="C50" i="17"/>
  <c r="I50" i="17"/>
  <c r="H50" i="17"/>
  <c r="G50" i="17"/>
  <c r="B56" i="17"/>
  <c r="J56" i="17"/>
  <c r="D56" i="17"/>
  <c r="K56" i="17"/>
  <c r="C56" i="17"/>
  <c r="I56" i="17"/>
  <c r="G56" i="17"/>
  <c r="H56" i="17"/>
  <c r="B57" i="17"/>
  <c r="K57" i="17"/>
  <c r="D57" i="17"/>
  <c r="J57" i="17"/>
  <c r="H57" i="17"/>
  <c r="G57" i="17"/>
  <c r="I57" i="17"/>
  <c r="C57" i="17"/>
  <c r="B58" i="17"/>
  <c r="J58" i="17"/>
  <c r="D58" i="17"/>
  <c r="K58" i="17"/>
  <c r="C58" i="17"/>
  <c r="I58" i="17"/>
  <c r="H58" i="17"/>
  <c r="G58" i="17"/>
  <c r="B61" i="17"/>
  <c r="K61" i="17"/>
  <c r="D61" i="17"/>
  <c r="J61" i="17"/>
  <c r="G61" i="17"/>
  <c r="C61" i="17"/>
  <c r="I61" i="17"/>
  <c r="H61" i="17"/>
  <c r="B53" i="17"/>
  <c r="K53" i="17"/>
  <c r="D53" i="17"/>
  <c r="J53" i="17"/>
  <c r="H53" i="17"/>
  <c r="G53" i="17"/>
  <c r="I53" i="17"/>
  <c r="C53" i="17"/>
  <c r="B49" i="17"/>
  <c r="K49" i="17"/>
  <c r="D49" i="17"/>
  <c r="J49" i="17"/>
  <c r="H49" i="17"/>
  <c r="G49" i="17"/>
  <c r="I49" i="17"/>
  <c r="C49" i="17"/>
  <c r="B54" i="17"/>
  <c r="J54" i="17"/>
  <c r="D54" i="17"/>
  <c r="K54" i="17"/>
  <c r="C54" i="17"/>
  <c r="I54" i="17"/>
  <c r="H54" i="17"/>
  <c r="G54" i="17"/>
  <c r="B55" i="17"/>
  <c r="K55" i="17"/>
  <c r="J55" i="17"/>
  <c r="D55" i="17"/>
  <c r="H55" i="17"/>
  <c r="G55" i="17"/>
  <c r="C55" i="17"/>
  <c r="I55" i="17"/>
  <c r="B48" i="17"/>
  <c r="J48" i="17"/>
  <c r="D48" i="17"/>
  <c r="K48" i="17"/>
  <c r="C48" i="17"/>
  <c r="I48" i="17"/>
  <c r="G48" i="17"/>
  <c r="H48" i="17"/>
  <c r="B59" i="17"/>
  <c r="K59" i="17"/>
  <c r="J59" i="17"/>
  <c r="D59" i="17"/>
  <c r="H59" i="17"/>
  <c r="G59" i="17"/>
  <c r="C59" i="17"/>
  <c r="I59" i="17"/>
  <c r="B51" i="17"/>
  <c r="K51" i="17"/>
  <c r="J51" i="17"/>
  <c r="D51" i="17"/>
  <c r="H51" i="17"/>
  <c r="G51" i="17"/>
  <c r="C51" i="17"/>
  <c r="I51" i="17"/>
  <c r="G328" i="17"/>
  <c r="B328" i="17"/>
  <c r="K328" i="17"/>
  <c r="J328" i="17"/>
  <c r="D328" i="17"/>
  <c r="C328" i="17"/>
  <c r="H328" i="17"/>
  <c r="I328" i="17"/>
  <c r="B412" i="17"/>
  <c r="K412" i="17"/>
  <c r="J412" i="17"/>
  <c r="D412" i="17"/>
  <c r="G412" i="17"/>
  <c r="H412" i="17"/>
  <c r="C412" i="17"/>
  <c r="I412" i="17"/>
  <c r="B436" i="17"/>
  <c r="I436" i="17"/>
  <c r="G436" i="17"/>
  <c r="H436" i="17"/>
  <c r="C436" i="17"/>
  <c r="J436" i="17"/>
  <c r="K436" i="17"/>
  <c r="D436" i="17"/>
  <c r="G353" i="17"/>
  <c r="B353" i="17"/>
  <c r="C353" i="17"/>
  <c r="K353" i="17"/>
  <c r="J353" i="17"/>
  <c r="D353" i="17"/>
  <c r="H353" i="17"/>
  <c r="I353" i="17"/>
  <c r="B450" i="17"/>
  <c r="I450" i="17"/>
  <c r="H450" i="17"/>
  <c r="G450" i="17"/>
  <c r="C450" i="17"/>
  <c r="J450" i="17"/>
  <c r="K450" i="17"/>
  <c r="D450" i="17"/>
  <c r="G378" i="17"/>
  <c r="K378" i="17"/>
  <c r="J378" i="17"/>
  <c r="D378" i="17"/>
  <c r="B378" i="17"/>
  <c r="C378" i="17"/>
  <c r="H378" i="17"/>
  <c r="I378" i="17"/>
  <c r="G475" i="17"/>
  <c r="B475" i="17"/>
  <c r="K475" i="17"/>
  <c r="C475" i="17"/>
  <c r="H475" i="17"/>
  <c r="D475" i="17"/>
  <c r="J475" i="17"/>
  <c r="I475" i="17"/>
  <c r="G504" i="17"/>
  <c r="B504" i="17"/>
  <c r="K504" i="17"/>
  <c r="C504" i="17"/>
  <c r="H504" i="17"/>
  <c r="J504" i="17"/>
  <c r="I504" i="17"/>
  <c r="D504" i="17"/>
  <c r="B60" i="17"/>
  <c r="J60" i="17"/>
  <c r="D60" i="17"/>
  <c r="K60" i="17"/>
  <c r="C60" i="17"/>
  <c r="I60" i="17"/>
  <c r="G60" i="17"/>
  <c r="H60" i="17"/>
  <c r="J66" i="17"/>
  <c r="D66" i="17"/>
  <c r="K66" i="17"/>
  <c r="B66" i="17"/>
  <c r="G66" i="17"/>
  <c r="H66" i="17"/>
  <c r="I66" i="17"/>
  <c r="C66" i="17"/>
  <c r="G64" i="17"/>
  <c r="J64" i="17"/>
  <c r="D64" i="17"/>
  <c r="K64" i="17"/>
  <c r="B64" i="17"/>
  <c r="H64" i="17"/>
  <c r="I64" i="17"/>
  <c r="C64" i="17"/>
  <c r="G70" i="17"/>
  <c r="J70" i="17"/>
  <c r="D70" i="17"/>
  <c r="K70" i="17"/>
  <c r="B70" i="17"/>
  <c r="H70" i="17"/>
  <c r="I70" i="17"/>
  <c r="C70" i="17"/>
  <c r="G71" i="17"/>
  <c r="K71" i="17"/>
  <c r="J71" i="17"/>
  <c r="D71" i="17"/>
  <c r="B71" i="17"/>
  <c r="H71" i="17"/>
  <c r="C71" i="17"/>
  <c r="I71" i="17"/>
  <c r="G72" i="17"/>
  <c r="K72" i="17"/>
  <c r="J72" i="17"/>
  <c r="D72" i="17"/>
  <c r="B72" i="17"/>
  <c r="H72" i="17"/>
  <c r="I72" i="17"/>
  <c r="C72" i="17"/>
  <c r="G75" i="17"/>
  <c r="B75" i="17"/>
  <c r="J75" i="17"/>
  <c r="D75" i="17"/>
  <c r="K75" i="17"/>
  <c r="H75" i="17"/>
  <c r="C75" i="17"/>
  <c r="I75" i="17"/>
  <c r="G67" i="17"/>
  <c r="B67" i="17"/>
  <c r="K67" i="17"/>
  <c r="J67" i="17"/>
  <c r="D67" i="17"/>
  <c r="H67" i="17"/>
  <c r="C67" i="17"/>
  <c r="I67" i="17"/>
  <c r="G63" i="17"/>
  <c r="K63" i="17"/>
  <c r="J63" i="17"/>
  <c r="D63" i="17"/>
  <c r="B63" i="17"/>
  <c r="H63" i="17"/>
  <c r="C63" i="17"/>
  <c r="I63" i="17"/>
  <c r="G68" i="17"/>
  <c r="B68" i="17"/>
  <c r="J68" i="17"/>
  <c r="D68" i="17"/>
  <c r="K68" i="17"/>
  <c r="H68" i="17"/>
  <c r="I68" i="17"/>
  <c r="C68" i="17"/>
  <c r="K69" i="17"/>
  <c r="D69" i="17"/>
  <c r="J69" i="17"/>
  <c r="G69" i="17"/>
  <c r="B69" i="17"/>
  <c r="H69" i="17"/>
  <c r="I69" i="17"/>
  <c r="C69" i="17"/>
  <c r="J62" i="17"/>
  <c r="D62" i="17"/>
  <c r="K62" i="17"/>
  <c r="G62" i="17"/>
  <c r="B62" i="17"/>
  <c r="H62" i="17"/>
  <c r="I62" i="17"/>
  <c r="C62" i="17"/>
  <c r="G73" i="17"/>
  <c r="J73" i="17"/>
  <c r="D73" i="17"/>
  <c r="K73" i="17"/>
  <c r="B73" i="17"/>
  <c r="H73" i="17"/>
  <c r="I73" i="17"/>
  <c r="C73" i="17"/>
  <c r="G65" i="17"/>
  <c r="K65" i="17"/>
  <c r="D65" i="17"/>
  <c r="J65" i="17"/>
  <c r="B65" i="17"/>
  <c r="H65" i="17"/>
  <c r="I65" i="17"/>
  <c r="C65" i="17"/>
  <c r="G329" i="17"/>
  <c r="B329" i="17"/>
  <c r="C329" i="17"/>
  <c r="J329" i="17"/>
  <c r="D329" i="17"/>
  <c r="K329" i="17"/>
  <c r="H329" i="17"/>
  <c r="I329" i="17"/>
  <c r="G413" i="17"/>
  <c r="B413" i="17"/>
  <c r="J413" i="17"/>
  <c r="D413" i="17"/>
  <c r="K413" i="17"/>
  <c r="H413" i="17"/>
  <c r="C413" i="17"/>
  <c r="I413" i="17"/>
  <c r="G437" i="17"/>
  <c r="B437" i="17"/>
  <c r="I437" i="17"/>
  <c r="H437" i="17"/>
  <c r="C437" i="17"/>
  <c r="D437" i="17"/>
  <c r="J437" i="17"/>
  <c r="K437" i="17"/>
  <c r="G354" i="17"/>
  <c r="J354" i="17"/>
  <c r="D354" i="17"/>
  <c r="K354" i="17"/>
  <c r="B354" i="17"/>
  <c r="C354" i="17"/>
  <c r="H354" i="17"/>
  <c r="I354" i="17"/>
  <c r="G451" i="17"/>
  <c r="B451" i="17"/>
  <c r="I451" i="17"/>
  <c r="C451" i="17"/>
  <c r="H451" i="17"/>
  <c r="D451" i="17"/>
  <c r="J451" i="17"/>
  <c r="K451" i="17"/>
  <c r="G379" i="17"/>
  <c r="B379" i="17"/>
  <c r="J379" i="17"/>
  <c r="D379" i="17"/>
  <c r="K379" i="17"/>
  <c r="C379" i="17"/>
  <c r="H379" i="17"/>
  <c r="I379" i="17"/>
  <c r="G476" i="17"/>
  <c r="B476" i="17"/>
  <c r="K476" i="17"/>
  <c r="C476" i="17"/>
  <c r="H476" i="17"/>
  <c r="D476" i="17"/>
  <c r="J476" i="17"/>
  <c r="I476" i="17"/>
  <c r="G505" i="17"/>
  <c r="C505" i="17"/>
  <c r="B505" i="17"/>
  <c r="K505" i="17"/>
  <c r="H505" i="17"/>
  <c r="I505" i="17"/>
  <c r="J505" i="17"/>
  <c r="D505" i="17"/>
  <c r="K74" i="17"/>
  <c r="J74" i="17"/>
  <c r="D74" i="17"/>
  <c r="B74" i="17"/>
  <c r="G74" i="17"/>
  <c r="H74" i="17"/>
  <c r="I74" i="17"/>
  <c r="C74" i="17"/>
  <c r="G80" i="17"/>
  <c r="K80" i="17"/>
  <c r="J80" i="17"/>
  <c r="D80" i="17"/>
  <c r="B80" i="17"/>
  <c r="H80" i="17"/>
  <c r="I80" i="17"/>
  <c r="C80" i="17"/>
  <c r="K78" i="17"/>
  <c r="J78" i="17"/>
  <c r="D78" i="17"/>
  <c r="B78" i="17"/>
  <c r="G78" i="17"/>
  <c r="H78" i="17"/>
  <c r="I78" i="17"/>
  <c r="C78" i="17"/>
  <c r="K84" i="17"/>
  <c r="J84" i="17"/>
  <c r="D84" i="17"/>
  <c r="B84" i="17"/>
  <c r="G84" i="17"/>
  <c r="H84" i="17"/>
  <c r="I84" i="17"/>
  <c r="C84" i="17"/>
  <c r="J85" i="17"/>
  <c r="D85" i="17"/>
  <c r="K85" i="17"/>
  <c r="G85" i="17"/>
  <c r="B85" i="17"/>
  <c r="H85" i="17"/>
  <c r="I85" i="17"/>
  <c r="C85" i="17"/>
  <c r="K86" i="17"/>
  <c r="J86" i="17"/>
  <c r="D86" i="17"/>
  <c r="B86" i="17"/>
  <c r="G86" i="17"/>
  <c r="H86" i="17"/>
  <c r="I86" i="17"/>
  <c r="C86" i="17"/>
  <c r="J89" i="17"/>
  <c r="D89" i="17"/>
  <c r="K89" i="17"/>
  <c r="B89" i="17"/>
  <c r="G89" i="17"/>
  <c r="H89" i="17"/>
  <c r="I89" i="17"/>
  <c r="C89" i="17"/>
  <c r="J81" i="17"/>
  <c r="D81" i="17"/>
  <c r="K81" i="17"/>
  <c r="B81" i="17"/>
  <c r="G81" i="17"/>
  <c r="H81" i="17"/>
  <c r="I81" i="17"/>
  <c r="C81" i="17"/>
  <c r="J77" i="17"/>
  <c r="D77" i="17"/>
  <c r="K77" i="17"/>
  <c r="G77" i="17"/>
  <c r="B77" i="17"/>
  <c r="H77" i="17"/>
  <c r="I77" i="17"/>
  <c r="C77" i="17"/>
  <c r="K82" i="17"/>
  <c r="J82" i="17"/>
  <c r="D82" i="17"/>
  <c r="G82" i="17"/>
  <c r="B82" i="17"/>
  <c r="H82" i="17"/>
  <c r="I82" i="17"/>
  <c r="C82" i="17"/>
  <c r="G83" i="17"/>
  <c r="J83" i="17"/>
  <c r="D83" i="17"/>
  <c r="K83" i="17"/>
  <c r="B83" i="17"/>
  <c r="H83" i="17"/>
  <c r="C83" i="17"/>
  <c r="I83" i="17"/>
  <c r="G76" i="17"/>
  <c r="B76" i="17"/>
  <c r="K76" i="17"/>
  <c r="J76" i="17"/>
  <c r="D76" i="17"/>
  <c r="H76" i="17"/>
  <c r="I76" i="17"/>
  <c r="C76" i="17"/>
  <c r="J87" i="17"/>
  <c r="D87" i="17"/>
  <c r="K87" i="17"/>
  <c r="G87" i="17"/>
  <c r="B87" i="17"/>
  <c r="H87" i="17"/>
  <c r="C87" i="17"/>
  <c r="I87" i="17"/>
  <c r="J79" i="17"/>
  <c r="D79" i="17"/>
  <c r="K79" i="17"/>
  <c r="G79" i="17"/>
  <c r="B79" i="17"/>
  <c r="H79" i="17"/>
  <c r="C79" i="17"/>
  <c r="I79" i="17"/>
  <c r="K330" i="17"/>
  <c r="J330" i="17"/>
  <c r="D330" i="17"/>
  <c r="B330" i="17"/>
  <c r="C330" i="17"/>
  <c r="H330" i="17"/>
  <c r="G330" i="17"/>
  <c r="I330" i="17"/>
  <c r="B414" i="17"/>
  <c r="K414" i="17"/>
  <c r="J414" i="17"/>
  <c r="D414" i="17"/>
  <c r="C414" i="17"/>
  <c r="G414" i="17"/>
  <c r="H414" i="17"/>
  <c r="I414" i="17"/>
  <c r="B438" i="17"/>
  <c r="I438" i="17"/>
  <c r="C438" i="17"/>
  <c r="G438" i="17"/>
  <c r="H438" i="17"/>
  <c r="J438" i="17"/>
  <c r="K438" i="17"/>
  <c r="D438" i="17"/>
  <c r="G355" i="17"/>
  <c r="B355" i="17"/>
  <c r="K355" i="17"/>
  <c r="J355" i="17"/>
  <c r="D355" i="17"/>
  <c r="C355" i="17"/>
  <c r="H355" i="17"/>
  <c r="I355" i="17"/>
  <c r="G452" i="17"/>
  <c r="B452" i="17"/>
  <c r="I452" i="17"/>
  <c r="C452" i="17"/>
  <c r="H452" i="17"/>
  <c r="J452" i="17"/>
  <c r="K452" i="17"/>
  <c r="D452" i="17"/>
  <c r="G380" i="17"/>
  <c r="B380" i="17"/>
  <c r="K380" i="17"/>
  <c r="J380" i="17"/>
  <c r="D380" i="17"/>
  <c r="C380" i="17"/>
  <c r="H380" i="17"/>
  <c r="I380" i="17"/>
  <c r="G477" i="17"/>
  <c r="C477" i="17"/>
  <c r="B477" i="17"/>
  <c r="K477" i="17"/>
  <c r="H477" i="17"/>
  <c r="D477" i="17"/>
  <c r="J477" i="17"/>
  <c r="I477" i="17"/>
  <c r="G506" i="17"/>
  <c r="K506" i="17"/>
  <c r="H506" i="17"/>
  <c r="B506" i="17"/>
  <c r="C506" i="17"/>
  <c r="D506" i="17"/>
  <c r="J506" i="17"/>
  <c r="I506" i="17"/>
  <c r="G88" i="17"/>
  <c r="K88" i="17"/>
  <c r="J88" i="17"/>
  <c r="D88" i="17"/>
  <c r="B88" i="17"/>
  <c r="H88" i="17"/>
  <c r="I88" i="17"/>
  <c r="C88" i="17"/>
  <c r="K94" i="17"/>
  <c r="J94" i="17"/>
  <c r="D94" i="17"/>
  <c r="B94" i="17"/>
  <c r="G94" i="17"/>
  <c r="H94" i="17"/>
  <c r="I94" i="17"/>
  <c r="C94" i="17"/>
  <c r="G92" i="17"/>
  <c r="K92" i="17"/>
  <c r="J92" i="17"/>
  <c r="D92" i="17"/>
  <c r="B92" i="17"/>
  <c r="H92" i="17"/>
  <c r="I92" i="17"/>
  <c r="C92" i="17"/>
  <c r="G98" i="17"/>
  <c r="K98" i="17"/>
  <c r="J98" i="17"/>
  <c r="D98" i="17"/>
  <c r="B98" i="17"/>
  <c r="H98" i="17"/>
  <c r="I98" i="17"/>
  <c r="C98" i="17"/>
  <c r="G99" i="17"/>
  <c r="J99" i="17"/>
  <c r="D99" i="17"/>
  <c r="K99" i="17"/>
  <c r="B99" i="17"/>
  <c r="H99" i="17"/>
  <c r="C99" i="17"/>
  <c r="I99" i="17"/>
  <c r="G100" i="17"/>
  <c r="K100" i="17"/>
  <c r="J100" i="17"/>
  <c r="D100" i="17"/>
  <c r="B100" i="17"/>
  <c r="H100" i="17"/>
  <c r="I100" i="17"/>
  <c r="C100" i="17"/>
  <c r="G103" i="17"/>
  <c r="B103" i="17"/>
  <c r="J103" i="17"/>
  <c r="D103" i="17"/>
  <c r="K103" i="17"/>
  <c r="H103" i="17"/>
  <c r="C103" i="17"/>
  <c r="I103" i="17"/>
  <c r="G95" i="17"/>
  <c r="B95" i="17"/>
  <c r="J95" i="17"/>
  <c r="D95" i="17"/>
  <c r="K95" i="17"/>
  <c r="H95" i="17"/>
  <c r="C95" i="17"/>
  <c r="I95" i="17"/>
  <c r="G91" i="17"/>
  <c r="J91" i="17"/>
  <c r="D91" i="17"/>
  <c r="K91" i="17"/>
  <c r="B91" i="17"/>
  <c r="H91" i="17"/>
  <c r="C91" i="17"/>
  <c r="I91" i="17"/>
  <c r="G96" i="17"/>
  <c r="B96" i="17"/>
  <c r="K96" i="17"/>
  <c r="J96" i="17"/>
  <c r="D96" i="17"/>
  <c r="H96" i="17"/>
  <c r="I96" i="17"/>
  <c r="C96" i="17"/>
  <c r="J97" i="17"/>
  <c r="D97" i="17"/>
  <c r="K97" i="17"/>
  <c r="G97" i="17"/>
  <c r="B97" i="17"/>
  <c r="H97" i="17"/>
  <c r="I97" i="17"/>
  <c r="C97" i="17"/>
  <c r="K90" i="17"/>
  <c r="J90" i="17"/>
  <c r="D90" i="17"/>
  <c r="G90" i="17"/>
  <c r="B90" i="17"/>
  <c r="H90" i="17"/>
  <c r="I90" i="17"/>
  <c r="C90" i="17"/>
  <c r="G101" i="17"/>
  <c r="J101" i="17"/>
  <c r="D101" i="17"/>
  <c r="K101" i="17"/>
  <c r="B101" i="17"/>
  <c r="H101" i="17"/>
  <c r="I101" i="17"/>
  <c r="C101" i="17"/>
  <c r="G93" i="17"/>
  <c r="J93" i="17"/>
  <c r="D93" i="17"/>
  <c r="K93" i="17"/>
  <c r="B93" i="17"/>
  <c r="H93" i="17"/>
  <c r="I93" i="17"/>
  <c r="C93" i="17"/>
  <c r="B331" i="17"/>
  <c r="J331" i="17"/>
  <c r="D331" i="17"/>
  <c r="K331" i="17"/>
  <c r="C331" i="17"/>
  <c r="G331" i="17"/>
  <c r="H331" i="17"/>
  <c r="I331" i="17"/>
  <c r="G415" i="17"/>
  <c r="B415" i="17"/>
  <c r="J415" i="17"/>
  <c r="D415" i="17"/>
  <c r="K415" i="17"/>
  <c r="C415" i="17"/>
  <c r="H415" i="17"/>
  <c r="I415" i="17"/>
  <c r="G439" i="17"/>
  <c r="B439" i="17"/>
  <c r="I439" i="17"/>
  <c r="C439" i="17"/>
  <c r="H439" i="17"/>
  <c r="D439" i="17"/>
  <c r="J439" i="17"/>
  <c r="K439" i="17"/>
  <c r="G356" i="17"/>
  <c r="B356" i="17"/>
  <c r="J356" i="17"/>
  <c r="D356" i="17"/>
  <c r="K356" i="17"/>
  <c r="H356" i="17"/>
  <c r="C356" i="17"/>
  <c r="I356" i="17"/>
  <c r="G453" i="17"/>
  <c r="B453" i="17"/>
  <c r="C453" i="17"/>
  <c r="I453" i="17"/>
  <c r="H453" i="17"/>
  <c r="D453" i="17"/>
  <c r="J453" i="17"/>
  <c r="K453" i="17"/>
  <c r="G381" i="17"/>
  <c r="C381" i="17"/>
  <c r="B381" i="17"/>
  <c r="J381" i="17"/>
  <c r="D381" i="17"/>
  <c r="K381" i="17"/>
  <c r="H381" i="17"/>
  <c r="I381" i="17"/>
  <c r="G478" i="17"/>
  <c r="K478" i="17"/>
  <c r="H478" i="17"/>
  <c r="B478" i="17"/>
  <c r="C478" i="17"/>
  <c r="I478" i="17"/>
  <c r="J478" i="17"/>
  <c r="D478" i="17"/>
  <c r="G507" i="17"/>
  <c r="B507" i="17"/>
  <c r="K507" i="17"/>
  <c r="C507" i="17"/>
  <c r="H507" i="17"/>
  <c r="J507" i="17"/>
  <c r="D507" i="17"/>
  <c r="I507" i="17"/>
  <c r="K102" i="17"/>
  <c r="J102" i="17"/>
  <c r="D102" i="17"/>
  <c r="B102" i="17"/>
  <c r="G102" i="17"/>
  <c r="H102" i="17"/>
  <c r="I102" i="17"/>
  <c r="C102" i="17"/>
  <c r="G108" i="17"/>
  <c r="K108" i="17"/>
  <c r="J108" i="17"/>
  <c r="D108" i="17"/>
  <c r="B108" i="17"/>
  <c r="H108" i="17"/>
  <c r="I108" i="17"/>
  <c r="C108" i="17"/>
  <c r="K106" i="17"/>
  <c r="J106" i="17"/>
  <c r="D106" i="17"/>
  <c r="B106" i="17"/>
  <c r="G106" i="17"/>
  <c r="H106" i="17"/>
  <c r="I106" i="17"/>
  <c r="C106" i="17"/>
  <c r="K112" i="17"/>
  <c r="J112" i="17"/>
  <c r="D112" i="17"/>
  <c r="B112" i="17"/>
  <c r="G112" i="17"/>
  <c r="H112" i="17"/>
  <c r="I112" i="17"/>
  <c r="C112" i="17"/>
  <c r="J113" i="17"/>
  <c r="D113" i="17"/>
  <c r="K113" i="17"/>
  <c r="G113" i="17"/>
  <c r="B113" i="17"/>
  <c r="H113" i="17"/>
  <c r="I113" i="17"/>
  <c r="C113" i="17"/>
  <c r="K114" i="17"/>
  <c r="J114" i="17"/>
  <c r="D114" i="17"/>
  <c r="B114" i="17"/>
  <c r="G114" i="17"/>
  <c r="H114" i="17"/>
  <c r="I114" i="17"/>
  <c r="C114" i="17"/>
  <c r="J117" i="17"/>
  <c r="D117" i="17"/>
  <c r="K117" i="17"/>
  <c r="B117" i="17"/>
  <c r="G117" i="17"/>
  <c r="H117" i="17"/>
  <c r="I117" i="17"/>
  <c r="C117" i="17"/>
  <c r="J109" i="17"/>
  <c r="D109" i="17"/>
  <c r="K109" i="17"/>
  <c r="B109" i="17"/>
  <c r="G109" i="17"/>
  <c r="H109" i="17"/>
  <c r="I109" i="17"/>
  <c r="C109" i="17"/>
  <c r="J105" i="17"/>
  <c r="D105" i="17"/>
  <c r="K105" i="17"/>
  <c r="G105" i="17"/>
  <c r="B105" i="17"/>
  <c r="H105" i="17"/>
  <c r="I105" i="17"/>
  <c r="C105" i="17"/>
  <c r="K110" i="17"/>
  <c r="J110" i="17"/>
  <c r="D110" i="17"/>
  <c r="G110" i="17"/>
  <c r="B110" i="17"/>
  <c r="H110" i="17"/>
  <c r="I110" i="17"/>
  <c r="C110" i="17"/>
  <c r="G111" i="17"/>
  <c r="J111" i="17"/>
  <c r="D111" i="17"/>
  <c r="K111" i="17"/>
  <c r="B111" i="17"/>
  <c r="H111" i="17"/>
  <c r="C111" i="17"/>
  <c r="I111" i="17"/>
  <c r="G104" i="17"/>
  <c r="B104" i="17"/>
  <c r="K104" i="17"/>
  <c r="J104" i="17"/>
  <c r="D104" i="17"/>
  <c r="H104" i="17"/>
  <c r="I104" i="17"/>
  <c r="C104" i="17"/>
  <c r="J115" i="17"/>
  <c r="D115" i="17"/>
  <c r="K115" i="17"/>
  <c r="G115" i="17"/>
  <c r="B115" i="17"/>
  <c r="H115" i="17"/>
  <c r="C115" i="17"/>
  <c r="I115" i="17"/>
  <c r="J107" i="17"/>
  <c r="D107" i="17"/>
  <c r="K107" i="17"/>
  <c r="G107" i="17"/>
  <c r="B107" i="17"/>
  <c r="H107" i="17"/>
  <c r="C107" i="17"/>
  <c r="I107" i="17"/>
  <c r="G332" i="17"/>
  <c r="B332" i="17"/>
  <c r="K332" i="17"/>
  <c r="J332" i="17"/>
  <c r="D332" i="17"/>
  <c r="C332" i="17"/>
  <c r="H332" i="17"/>
  <c r="I332" i="17"/>
  <c r="B416" i="17"/>
  <c r="K416" i="17"/>
  <c r="J416" i="17"/>
  <c r="D416" i="17"/>
  <c r="G416" i="17"/>
  <c r="H416" i="17"/>
  <c r="C416" i="17"/>
  <c r="I416" i="17"/>
  <c r="B440" i="17"/>
  <c r="I440" i="17"/>
  <c r="G440" i="17"/>
  <c r="H440" i="17"/>
  <c r="C440" i="17"/>
  <c r="J440" i="17"/>
  <c r="K440" i="17"/>
  <c r="D440" i="17"/>
  <c r="G357" i="17"/>
  <c r="B357" i="17"/>
  <c r="C357" i="17"/>
  <c r="K357" i="17"/>
  <c r="J357" i="17"/>
  <c r="D357" i="17"/>
  <c r="H357" i="17"/>
  <c r="I357" i="17"/>
  <c r="G454" i="17"/>
  <c r="I454" i="17"/>
  <c r="C454" i="17"/>
  <c r="B454" i="17"/>
  <c r="H454" i="17"/>
  <c r="J454" i="17"/>
  <c r="K454" i="17"/>
  <c r="D454" i="17"/>
  <c r="G382" i="17"/>
  <c r="K382" i="17"/>
  <c r="J382" i="17"/>
  <c r="D382" i="17"/>
  <c r="B382" i="17"/>
  <c r="C382" i="17"/>
  <c r="H382" i="17"/>
  <c r="I382" i="17"/>
  <c r="G479" i="17"/>
  <c r="B479" i="17"/>
  <c r="K479" i="17"/>
  <c r="C479" i="17"/>
  <c r="H479" i="17"/>
  <c r="D479" i="17"/>
  <c r="J479" i="17"/>
  <c r="I479" i="17"/>
  <c r="G508" i="17"/>
  <c r="B508" i="17"/>
  <c r="K508" i="17"/>
  <c r="C508" i="17"/>
  <c r="H508" i="17"/>
  <c r="J508" i="17"/>
  <c r="I508" i="17"/>
  <c r="D508" i="17"/>
  <c r="G116" i="17"/>
  <c r="K116" i="17"/>
  <c r="J116" i="17"/>
  <c r="D116" i="17"/>
  <c r="B116" i="17"/>
  <c r="H116" i="17"/>
  <c r="I116" i="17"/>
  <c r="C116" i="17"/>
  <c r="K122" i="17"/>
  <c r="J122" i="17"/>
  <c r="D122" i="17"/>
  <c r="B122" i="17"/>
  <c r="G122" i="17"/>
  <c r="H122" i="17"/>
  <c r="I122" i="17"/>
  <c r="C122" i="17"/>
  <c r="G120" i="17"/>
  <c r="K120" i="17"/>
  <c r="J120" i="17"/>
  <c r="D120" i="17"/>
  <c r="B120" i="17"/>
  <c r="H120" i="17"/>
  <c r="I120" i="17"/>
  <c r="C120" i="17"/>
  <c r="G126" i="17"/>
  <c r="K126" i="17"/>
  <c r="J126" i="17"/>
  <c r="D126" i="17"/>
  <c r="B126" i="17"/>
  <c r="H126" i="17"/>
  <c r="I126" i="17"/>
  <c r="C126" i="17"/>
  <c r="G127" i="17"/>
  <c r="J127" i="17"/>
  <c r="D127" i="17"/>
  <c r="K127" i="17"/>
  <c r="B127" i="17"/>
  <c r="H127" i="17"/>
  <c r="C127" i="17"/>
  <c r="I127" i="17"/>
  <c r="G128" i="17"/>
  <c r="K128" i="17"/>
  <c r="J128" i="17"/>
  <c r="D128" i="17"/>
  <c r="B128" i="17"/>
  <c r="H128" i="17"/>
  <c r="I128" i="17"/>
  <c r="C128" i="17"/>
  <c r="G131" i="17"/>
  <c r="B131" i="17"/>
  <c r="J131" i="17"/>
  <c r="D131" i="17"/>
  <c r="K131" i="17"/>
  <c r="H131" i="17"/>
  <c r="C131" i="17"/>
  <c r="I131" i="17"/>
  <c r="G123" i="17"/>
  <c r="B123" i="17"/>
  <c r="J123" i="17"/>
  <c r="D123" i="17"/>
  <c r="K123" i="17"/>
  <c r="H123" i="17"/>
  <c r="C123" i="17"/>
  <c r="I123" i="17"/>
  <c r="G119" i="17"/>
  <c r="J119" i="17"/>
  <c r="D119" i="17"/>
  <c r="K119" i="17"/>
  <c r="B119" i="17"/>
  <c r="H119" i="17"/>
  <c r="C119" i="17"/>
  <c r="I119" i="17"/>
  <c r="G124" i="17"/>
  <c r="B124" i="17"/>
  <c r="K124" i="17"/>
  <c r="J124" i="17"/>
  <c r="D124" i="17"/>
  <c r="H124" i="17"/>
  <c r="I124" i="17"/>
  <c r="C124" i="17"/>
  <c r="J125" i="17"/>
  <c r="D125" i="17"/>
  <c r="K125" i="17"/>
  <c r="G125" i="17"/>
  <c r="B125" i="17"/>
  <c r="H125" i="17"/>
  <c r="I125" i="17"/>
  <c r="C125" i="17"/>
  <c r="K118" i="17"/>
  <c r="J118" i="17"/>
  <c r="D118" i="17"/>
  <c r="G118" i="17"/>
  <c r="B118" i="17"/>
  <c r="H118" i="17"/>
  <c r="I118" i="17"/>
  <c r="C118" i="17"/>
  <c r="G129" i="17"/>
  <c r="J129" i="17"/>
  <c r="D129" i="17"/>
  <c r="K129" i="17"/>
  <c r="B129" i="17"/>
  <c r="H129" i="17"/>
  <c r="I129" i="17"/>
  <c r="C129" i="17"/>
  <c r="G121" i="17"/>
  <c r="J121" i="17"/>
  <c r="D121" i="17"/>
  <c r="K121" i="17"/>
  <c r="B121" i="17"/>
  <c r="H121" i="17"/>
  <c r="I121" i="17"/>
  <c r="C121" i="17"/>
  <c r="G333" i="17"/>
  <c r="B333" i="17"/>
  <c r="C333" i="17"/>
  <c r="J333" i="17"/>
  <c r="D333" i="17"/>
  <c r="K333" i="17"/>
  <c r="H333" i="17"/>
  <c r="I333" i="17"/>
  <c r="G417" i="17"/>
  <c r="B417" i="17"/>
  <c r="J417" i="17"/>
  <c r="D417" i="17"/>
  <c r="K417" i="17"/>
  <c r="H417" i="17"/>
  <c r="C417" i="17"/>
  <c r="I417" i="17"/>
  <c r="G441" i="17"/>
  <c r="B441" i="17"/>
  <c r="I441" i="17"/>
  <c r="H441" i="17"/>
  <c r="C441" i="17"/>
  <c r="D441" i="17"/>
  <c r="J441" i="17"/>
  <c r="K441" i="17"/>
  <c r="G358" i="17"/>
  <c r="J358" i="17"/>
  <c r="D358" i="17"/>
  <c r="K358" i="17"/>
  <c r="B358" i="17"/>
  <c r="C358" i="17"/>
  <c r="H358" i="17"/>
  <c r="I358" i="17"/>
  <c r="G455" i="17"/>
  <c r="B455" i="17"/>
  <c r="I455" i="17"/>
  <c r="C455" i="17"/>
  <c r="H455" i="17"/>
  <c r="D455" i="17"/>
  <c r="J455" i="17"/>
  <c r="K455" i="17"/>
  <c r="G383" i="17"/>
  <c r="B383" i="17"/>
  <c r="J383" i="17"/>
  <c r="D383" i="17"/>
  <c r="K383" i="17"/>
  <c r="C383" i="17"/>
  <c r="H383" i="17"/>
  <c r="I383" i="17"/>
  <c r="G480" i="17"/>
  <c r="B480" i="17"/>
  <c r="K480" i="17"/>
  <c r="C480" i="17"/>
  <c r="H480" i="17"/>
  <c r="D480" i="17"/>
  <c r="J480" i="17"/>
  <c r="I480" i="17"/>
  <c r="G509" i="17"/>
  <c r="C509" i="17"/>
  <c r="B509" i="17"/>
  <c r="K509" i="17"/>
  <c r="H509" i="17"/>
  <c r="D509" i="17"/>
  <c r="J509" i="17"/>
  <c r="I509" i="17"/>
  <c r="K130" i="17"/>
  <c r="J130" i="17"/>
  <c r="D130" i="17"/>
  <c r="B130" i="17"/>
  <c r="G130" i="17"/>
  <c r="H130" i="17"/>
  <c r="I130" i="17"/>
  <c r="C130" i="17"/>
  <c r="G136" i="17"/>
  <c r="K136" i="17"/>
  <c r="J136" i="17"/>
  <c r="D136" i="17"/>
  <c r="B136" i="17"/>
  <c r="H136" i="17"/>
  <c r="I136" i="17"/>
  <c r="C136" i="17"/>
  <c r="K134" i="17"/>
  <c r="J134" i="17"/>
  <c r="D134" i="17"/>
  <c r="B134" i="17"/>
  <c r="G134" i="17"/>
  <c r="H134" i="17"/>
  <c r="I134" i="17"/>
  <c r="C134" i="17"/>
  <c r="K140" i="17"/>
  <c r="J140" i="17"/>
  <c r="D140" i="17"/>
  <c r="B140" i="17"/>
  <c r="G140" i="17"/>
  <c r="H140" i="17"/>
  <c r="I140" i="17"/>
  <c r="C140" i="17"/>
  <c r="J141" i="17"/>
  <c r="D141" i="17"/>
  <c r="K141" i="17"/>
  <c r="G141" i="17"/>
  <c r="B141" i="17"/>
  <c r="H141" i="17"/>
  <c r="I141" i="17"/>
  <c r="C141" i="17"/>
  <c r="K142" i="17"/>
  <c r="J142" i="17"/>
  <c r="D142" i="17"/>
  <c r="B142" i="17"/>
  <c r="G142" i="17"/>
  <c r="H142" i="17"/>
  <c r="I142" i="17"/>
  <c r="C142" i="17"/>
  <c r="J145" i="17"/>
  <c r="D145" i="17"/>
  <c r="K145" i="17"/>
  <c r="B145" i="17"/>
  <c r="G145" i="17"/>
  <c r="H145" i="17"/>
  <c r="I145" i="17"/>
  <c r="C145" i="17"/>
  <c r="J137" i="17"/>
  <c r="D137" i="17"/>
  <c r="K137" i="17"/>
  <c r="B137" i="17"/>
  <c r="G137" i="17"/>
  <c r="H137" i="17"/>
  <c r="I137" i="17"/>
  <c r="C137" i="17"/>
  <c r="J133" i="17"/>
  <c r="D133" i="17"/>
  <c r="K133" i="17"/>
  <c r="G133" i="17"/>
  <c r="B133" i="17"/>
  <c r="H133" i="17"/>
  <c r="I133" i="17"/>
  <c r="C133" i="17"/>
  <c r="K138" i="17"/>
  <c r="J138" i="17"/>
  <c r="D138" i="17"/>
  <c r="G138" i="17"/>
  <c r="B138" i="17"/>
  <c r="H138" i="17"/>
  <c r="I138" i="17"/>
  <c r="C138" i="17"/>
  <c r="G139" i="17"/>
  <c r="J139" i="17"/>
  <c r="D139" i="17"/>
  <c r="K139" i="17"/>
  <c r="B139" i="17"/>
  <c r="H139" i="17"/>
  <c r="C139" i="17"/>
  <c r="I139" i="17"/>
  <c r="G132" i="17"/>
  <c r="B132" i="17"/>
  <c r="K132" i="17"/>
  <c r="J132" i="17"/>
  <c r="D132" i="17"/>
  <c r="H132" i="17"/>
  <c r="I132" i="17"/>
  <c r="C132" i="17"/>
  <c r="J143" i="17"/>
  <c r="D143" i="17"/>
  <c r="K143" i="17"/>
  <c r="G143" i="17"/>
  <c r="B143" i="17"/>
  <c r="H143" i="17"/>
  <c r="C143" i="17"/>
  <c r="I143" i="17"/>
  <c r="J135" i="17"/>
  <c r="D135" i="17"/>
  <c r="K135" i="17"/>
  <c r="G135" i="17"/>
  <c r="B135" i="17"/>
  <c r="H135" i="17"/>
  <c r="C135" i="17"/>
  <c r="I135" i="17"/>
  <c r="K334" i="17"/>
  <c r="J334" i="17"/>
  <c r="D334" i="17"/>
  <c r="B334" i="17"/>
  <c r="C334" i="17"/>
  <c r="H334" i="17"/>
  <c r="G334" i="17"/>
  <c r="I334" i="17"/>
  <c r="B418" i="17"/>
  <c r="K418" i="17"/>
  <c r="J418" i="17"/>
  <c r="D418" i="17"/>
  <c r="C418" i="17"/>
  <c r="G418" i="17"/>
  <c r="H418" i="17"/>
  <c r="I418" i="17"/>
  <c r="B442" i="17"/>
  <c r="I442" i="17"/>
  <c r="C442" i="17"/>
  <c r="G442" i="17"/>
  <c r="H442" i="17"/>
  <c r="J442" i="17"/>
  <c r="K442" i="17"/>
  <c r="D442" i="17"/>
  <c r="G359" i="17"/>
  <c r="B359" i="17"/>
  <c r="K359" i="17"/>
  <c r="J359" i="17"/>
  <c r="D359" i="17"/>
  <c r="C359" i="17"/>
  <c r="H359" i="17"/>
  <c r="I359" i="17"/>
  <c r="G456" i="17"/>
  <c r="B456" i="17"/>
  <c r="I456" i="17"/>
  <c r="C456" i="17"/>
  <c r="H456" i="17"/>
  <c r="J456" i="17"/>
  <c r="K456" i="17"/>
  <c r="D456" i="17"/>
  <c r="G384" i="17"/>
  <c r="B384" i="17"/>
  <c r="K384" i="17"/>
  <c r="J384" i="17"/>
  <c r="D384" i="17"/>
  <c r="C384" i="17"/>
  <c r="H384" i="17"/>
  <c r="I384" i="17"/>
  <c r="G481" i="17"/>
  <c r="C481" i="17"/>
  <c r="B481" i="17"/>
  <c r="K481" i="17"/>
  <c r="H481" i="17"/>
  <c r="D481" i="17"/>
  <c r="J481" i="17"/>
  <c r="I481" i="17"/>
  <c r="G510" i="17"/>
  <c r="K510" i="17"/>
  <c r="H510" i="17"/>
  <c r="B510" i="17"/>
  <c r="C510" i="17"/>
  <c r="J510" i="17"/>
  <c r="I510" i="17"/>
  <c r="D510" i="17"/>
  <c r="G144" i="17"/>
  <c r="K144" i="17"/>
  <c r="J144" i="17"/>
  <c r="D144" i="17"/>
  <c r="B144" i="17"/>
  <c r="H144" i="17"/>
  <c r="I144" i="17"/>
  <c r="C144" i="17"/>
  <c r="G150" i="17"/>
  <c r="B150" i="17"/>
  <c r="K150" i="17"/>
  <c r="J150" i="17"/>
  <c r="D150" i="17"/>
  <c r="C150" i="17"/>
  <c r="H150" i="17"/>
  <c r="I150" i="17"/>
  <c r="B148" i="17"/>
  <c r="K148" i="17"/>
  <c r="J148" i="17"/>
  <c r="D148" i="17"/>
  <c r="G148" i="17"/>
  <c r="C148" i="17"/>
  <c r="H148" i="17"/>
  <c r="I148" i="17"/>
  <c r="B154" i="17"/>
  <c r="K154" i="17"/>
  <c r="J154" i="17"/>
  <c r="D154" i="17"/>
  <c r="G154" i="17"/>
  <c r="C154" i="17"/>
  <c r="H154" i="17"/>
  <c r="I154" i="17"/>
  <c r="B155" i="17"/>
  <c r="J155" i="17"/>
  <c r="D155" i="17"/>
  <c r="K155" i="17"/>
  <c r="H155" i="17"/>
  <c r="G155" i="17"/>
  <c r="C155" i="17"/>
  <c r="I155" i="17"/>
  <c r="B156" i="17"/>
  <c r="K156" i="17"/>
  <c r="J156" i="17"/>
  <c r="D156" i="17"/>
  <c r="G156" i="17"/>
  <c r="C156" i="17"/>
  <c r="H156" i="17"/>
  <c r="I156" i="17"/>
  <c r="B159" i="17"/>
  <c r="J159" i="17"/>
  <c r="D159" i="17"/>
  <c r="K159" i="17"/>
  <c r="G159" i="17"/>
  <c r="C159" i="17"/>
  <c r="H159" i="17"/>
  <c r="I159" i="17"/>
  <c r="B151" i="17"/>
  <c r="J151" i="17"/>
  <c r="D151" i="17"/>
  <c r="K151" i="17"/>
  <c r="G151" i="17"/>
  <c r="C151" i="17"/>
  <c r="H151" i="17"/>
  <c r="I151" i="17"/>
  <c r="B147" i="17"/>
  <c r="J147" i="17"/>
  <c r="D147" i="17"/>
  <c r="K147" i="17"/>
  <c r="H147" i="17"/>
  <c r="G147" i="17"/>
  <c r="C147" i="17"/>
  <c r="I147" i="17"/>
  <c r="B152" i="17"/>
  <c r="K152" i="17"/>
  <c r="J152" i="17"/>
  <c r="D152" i="17"/>
  <c r="C152" i="17"/>
  <c r="G152" i="17"/>
  <c r="H152" i="17"/>
  <c r="I152" i="17"/>
  <c r="G153" i="17"/>
  <c r="B153" i="17"/>
  <c r="C153" i="17"/>
  <c r="J153" i="17"/>
  <c r="D153" i="17"/>
  <c r="K153" i="17"/>
  <c r="H153" i="17"/>
  <c r="I153" i="17"/>
  <c r="G146" i="17"/>
  <c r="B146" i="17"/>
  <c r="C146" i="17"/>
  <c r="K146" i="17"/>
  <c r="J146" i="17"/>
  <c r="D146" i="17"/>
  <c r="H146" i="17"/>
  <c r="I146" i="17"/>
  <c r="B157" i="17"/>
  <c r="J157" i="17"/>
  <c r="D157" i="17"/>
  <c r="K157" i="17"/>
  <c r="C157" i="17"/>
  <c r="G157" i="17"/>
  <c r="H157" i="17"/>
  <c r="I157" i="17"/>
  <c r="B149" i="17"/>
  <c r="J149" i="17"/>
  <c r="D149" i="17"/>
  <c r="K149" i="17"/>
  <c r="C149" i="17"/>
  <c r="G149" i="17"/>
  <c r="H149" i="17"/>
  <c r="I149" i="17"/>
  <c r="B335" i="17"/>
  <c r="J335" i="17"/>
  <c r="D335" i="17"/>
  <c r="K335" i="17"/>
  <c r="C335" i="17"/>
  <c r="G335" i="17"/>
  <c r="H335" i="17"/>
  <c r="I335" i="17"/>
  <c r="G419" i="17"/>
  <c r="B419" i="17"/>
  <c r="J419" i="17"/>
  <c r="D419" i="17"/>
  <c r="K419" i="17"/>
  <c r="C419" i="17"/>
  <c r="H419" i="17"/>
  <c r="I419" i="17"/>
  <c r="G443" i="17"/>
  <c r="B443" i="17"/>
  <c r="I443" i="17"/>
  <c r="C443" i="17"/>
  <c r="H443" i="17"/>
  <c r="D443" i="17"/>
  <c r="J443" i="17"/>
  <c r="K443" i="17"/>
  <c r="G360" i="17"/>
  <c r="B360" i="17"/>
  <c r="J360" i="17"/>
  <c r="D360" i="17"/>
  <c r="K360" i="17"/>
  <c r="H360" i="17"/>
  <c r="C360" i="17"/>
  <c r="I360" i="17"/>
  <c r="G457" i="17"/>
  <c r="B457" i="17"/>
  <c r="C457" i="17"/>
  <c r="I457" i="17"/>
  <c r="H457" i="17"/>
  <c r="D457" i="17"/>
  <c r="J457" i="17"/>
  <c r="K457" i="17"/>
  <c r="G385" i="17"/>
  <c r="C385" i="17"/>
  <c r="B385" i="17"/>
  <c r="J385" i="17"/>
  <c r="D385" i="17"/>
  <c r="K385" i="17"/>
  <c r="H385" i="17"/>
  <c r="I385" i="17"/>
  <c r="G482" i="17"/>
  <c r="K482" i="17"/>
  <c r="H482" i="17"/>
  <c r="B482" i="17"/>
  <c r="C482" i="17"/>
  <c r="D482" i="17"/>
  <c r="I482" i="17"/>
  <c r="J482" i="17"/>
  <c r="G511" i="17"/>
  <c r="B511" i="17"/>
  <c r="K511" i="17"/>
  <c r="C511" i="17"/>
  <c r="H511" i="17"/>
  <c r="I511" i="17"/>
  <c r="J511" i="17"/>
  <c r="D511" i="17"/>
  <c r="G158" i="17"/>
  <c r="B158" i="17"/>
  <c r="K158" i="17"/>
  <c r="J158" i="17"/>
  <c r="D158" i="17"/>
  <c r="C158" i="17"/>
  <c r="H158" i="17"/>
  <c r="I158" i="17"/>
  <c r="B164" i="17"/>
  <c r="K164" i="17"/>
  <c r="J164" i="17"/>
  <c r="D164" i="17"/>
  <c r="G164" i="17"/>
  <c r="H164" i="17"/>
  <c r="C164" i="17"/>
  <c r="I164" i="17"/>
  <c r="G162" i="17"/>
  <c r="H162" i="17"/>
  <c r="C162" i="17"/>
  <c r="B162" i="17"/>
  <c r="K162" i="17"/>
  <c r="J162" i="17"/>
  <c r="D162" i="17"/>
  <c r="I162" i="17"/>
  <c r="G168" i="17"/>
  <c r="H168" i="17"/>
  <c r="C168" i="17"/>
  <c r="B168" i="17"/>
  <c r="K168" i="17"/>
  <c r="J168" i="17"/>
  <c r="D168" i="17"/>
  <c r="I168" i="17"/>
  <c r="G169" i="17"/>
  <c r="H169" i="17"/>
  <c r="C169" i="17"/>
  <c r="B169" i="17"/>
  <c r="J169" i="17"/>
  <c r="D169" i="17"/>
  <c r="K169" i="17"/>
  <c r="I169" i="17"/>
  <c r="G170" i="17"/>
  <c r="H170" i="17"/>
  <c r="C170" i="17"/>
  <c r="B170" i="17"/>
  <c r="K170" i="17"/>
  <c r="J170" i="17"/>
  <c r="D170" i="17"/>
  <c r="I170" i="17"/>
  <c r="G173" i="17"/>
  <c r="B173" i="17"/>
  <c r="J173" i="17"/>
  <c r="D173" i="17"/>
  <c r="K173" i="17"/>
  <c r="H173" i="17"/>
  <c r="C173" i="17"/>
  <c r="I173" i="17"/>
  <c r="G165" i="17"/>
  <c r="B165" i="17"/>
  <c r="J165" i="17"/>
  <c r="D165" i="17"/>
  <c r="K165" i="17"/>
  <c r="C165" i="17"/>
  <c r="H165" i="17"/>
  <c r="I165" i="17"/>
  <c r="G161" i="17"/>
  <c r="H161" i="17"/>
  <c r="C161" i="17"/>
  <c r="B161" i="17"/>
  <c r="J161" i="17"/>
  <c r="D161" i="17"/>
  <c r="K161" i="17"/>
  <c r="I161" i="17"/>
  <c r="G166" i="17"/>
  <c r="B166" i="17"/>
  <c r="K166" i="17"/>
  <c r="J166" i="17"/>
  <c r="D166" i="17"/>
  <c r="C166" i="17"/>
  <c r="H166" i="17"/>
  <c r="I166" i="17"/>
  <c r="B167" i="17"/>
  <c r="J167" i="17"/>
  <c r="D167" i="17"/>
  <c r="K167" i="17"/>
  <c r="C167" i="17"/>
  <c r="G167" i="17"/>
  <c r="H167" i="17"/>
  <c r="I167" i="17"/>
  <c r="B160" i="17"/>
  <c r="K160" i="17"/>
  <c r="J160" i="17"/>
  <c r="D160" i="17"/>
  <c r="C160" i="17"/>
  <c r="G160" i="17"/>
  <c r="H160" i="17"/>
  <c r="I160" i="17"/>
  <c r="G171" i="17"/>
  <c r="C171" i="17"/>
  <c r="B171" i="17"/>
  <c r="J171" i="17"/>
  <c r="D171" i="17"/>
  <c r="K171" i="17"/>
  <c r="H171" i="17"/>
  <c r="I171" i="17"/>
  <c r="G163" i="17"/>
  <c r="C163" i="17"/>
  <c r="B163" i="17"/>
  <c r="J163" i="17"/>
  <c r="D163" i="17"/>
  <c r="K163" i="17"/>
  <c r="H163" i="17"/>
  <c r="I163" i="17"/>
  <c r="G336" i="17"/>
  <c r="B336" i="17"/>
  <c r="K336" i="17"/>
  <c r="J336" i="17"/>
  <c r="D336" i="17"/>
  <c r="C336" i="17"/>
  <c r="H336" i="17"/>
  <c r="I336" i="17"/>
  <c r="B420" i="17"/>
  <c r="I420" i="17"/>
  <c r="G420" i="17"/>
  <c r="H420" i="17"/>
  <c r="C420" i="17"/>
  <c r="J420" i="17"/>
  <c r="K420" i="17"/>
  <c r="D420" i="17"/>
  <c r="B444" i="17"/>
  <c r="I444" i="17"/>
  <c r="G444" i="17"/>
  <c r="H444" i="17"/>
  <c r="C444" i="17"/>
  <c r="J444" i="17"/>
  <c r="K444" i="17"/>
  <c r="D444" i="17"/>
  <c r="G361" i="17"/>
  <c r="B361" i="17"/>
  <c r="C361" i="17"/>
  <c r="K361" i="17"/>
  <c r="J361" i="17"/>
  <c r="D361" i="17"/>
  <c r="H361" i="17"/>
  <c r="I361" i="17"/>
  <c r="G458" i="17"/>
  <c r="I458" i="17"/>
  <c r="C458" i="17"/>
  <c r="B458" i="17"/>
  <c r="H458" i="17"/>
  <c r="J458" i="17"/>
  <c r="K458" i="17"/>
  <c r="D458" i="17"/>
  <c r="G386" i="17"/>
  <c r="K386" i="17"/>
  <c r="J386" i="17"/>
  <c r="D386" i="17"/>
  <c r="B386" i="17"/>
  <c r="C386" i="17"/>
  <c r="H386" i="17"/>
  <c r="I386" i="17"/>
  <c r="G483" i="17"/>
  <c r="B483" i="17"/>
  <c r="K483" i="17"/>
  <c r="C483" i="17"/>
  <c r="H483" i="17"/>
  <c r="D483" i="17"/>
  <c r="J483" i="17"/>
  <c r="I483" i="17"/>
  <c r="G512" i="17"/>
  <c r="B512" i="17"/>
  <c r="K512" i="17"/>
  <c r="C512" i="17"/>
  <c r="H512" i="17"/>
  <c r="D512" i="17"/>
  <c r="J512" i="17"/>
  <c r="I512" i="17"/>
  <c r="B172" i="17"/>
  <c r="K172" i="17"/>
  <c r="J172" i="17"/>
  <c r="D172" i="17"/>
  <c r="G172" i="17"/>
  <c r="H172" i="17"/>
  <c r="C172" i="17"/>
  <c r="I172" i="17"/>
  <c r="G178" i="17"/>
  <c r="C178" i="17"/>
  <c r="B178" i="17"/>
  <c r="K178" i="17"/>
  <c r="J178" i="17"/>
  <c r="D178" i="17"/>
  <c r="H178" i="17"/>
  <c r="I178" i="17"/>
  <c r="B176" i="17"/>
  <c r="K176" i="17"/>
  <c r="J176" i="17"/>
  <c r="D176" i="17"/>
  <c r="G176" i="17"/>
  <c r="C176" i="17"/>
  <c r="H176" i="17"/>
  <c r="I176" i="17"/>
  <c r="B182" i="17"/>
  <c r="K182" i="17"/>
  <c r="J182" i="17"/>
  <c r="D182" i="17"/>
  <c r="G182" i="17"/>
  <c r="C182" i="17"/>
  <c r="H182" i="17"/>
  <c r="I182" i="17"/>
  <c r="B183" i="17"/>
  <c r="J183" i="17"/>
  <c r="D183" i="17"/>
  <c r="K183" i="17"/>
  <c r="H183" i="17"/>
  <c r="G183" i="17"/>
  <c r="C183" i="17"/>
  <c r="I183" i="17"/>
  <c r="B184" i="17"/>
  <c r="K184" i="17"/>
  <c r="J184" i="17"/>
  <c r="D184" i="17"/>
  <c r="G184" i="17"/>
  <c r="C184" i="17"/>
  <c r="H184" i="17"/>
  <c r="I184" i="17"/>
  <c r="B187" i="17"/>
  <c r="J187" i="17"/>
  <c r="D187" i="17"/>
  <c r="K187" i="17"/>
  <c r="G187" i="17"/>
  <c r="C187" i="17"/>
  <c r="H187" i="17"/>
  <c r="I187" i="17"/>
  <c r="B179" i="17"/>
  <c r="J179" i="17"/>
  <c r="D179" i="17"/>
  <c r="K179" i="17"/>
  <c r="G179" i="17"/>
  <c r="C179" i="17"/>
  <c r="H179" i="17"/>
  <c r="I179" i="17"/>
  <c r="B175" i="17"/>
  <c r="J175" i="17"/>
  <c r="D175" i="17"/>
  <c r="K175" i="17"/>
  <c r="H175" i="17"/>
  <c r="G175" i="17"/>
  <c r="C175" i="17"/>
  <c r="I175" i="17"/>
  <c r="B180" i="17"/>
  <c r="K180" i="17"/>
  <c r="J180" i="17"/>
  <c r="D180" i="17"/>
  <c r="C180" i="17"/>
  <c r="G180" i="17"/>
  <c r="H180" i="17"/>
  <c r="I180" i="17"/>
  <c r="G181" i="17"/>
  <c r="B181" i="17"/>
  <c r="J181" i="17"/>
  <c r="D181" i="17"/>
  <c r="K181" i="17"/>
  <c r="C181" i="17"/>
  <c r="H181" i="17"/>
  <c r="I181" i="17"/>
  <c r="G174" i="17"/>
  <c r="B174" i="17"/>
  <c r="K174" i="17"/>
  <c r="J174" i="17"/>
  <c r="D174" i="17"/>
  <c r="C174" i="17"/>
  <c r="H174" i="17"/>
  <c r="I174" i="17"/>
  <c r="B185" i="17"/>
  <c r="J185" i="17"/>
  <c r="D185" i="17"/>
  <c r="K185" i="17"/>
  <c r="C185" i="17"/>
  <c r="G185" i="17"/>
  <c r="H185" i="17"/>
  <c r="I185" i="17"/>
  <c r="B177" i="17"/>
  <c r="J177" i="17"/>
  <c r="D177" i="17"/>
  <c r="K177" i="17"/>
  <c r="C177" i="17"/>
  <c r="G177" i="17"/>
  <c r="H177" i="17"/>
  <c r="I177" i="17"/>
  <c r="G337" i="17"/>
  <c r="B337" i="17"/>
  <c r="C337" i="17"/>
  <c r="J337" i="17"/>
  <c r="D337" i="17"/>
  <c r="K337" i="17"/>
  <c r="H337" i="17"/>
  <c r="I337" i="17"/>
  <c r="G421" i="17"/>
  <c r="B421" i="17"/>
  <c r="I421" i="17"/>
  <c r="H421" i="17"/>
  <c r="C421" i="17"/>
  <c r="D421" i="17"/>
  <c r="J421" i="17"/>
  <c r="K421" i="17"/>
  <c r="G445" i="17"/>
  <c r="B445" i="17"/>
  <c r="I445" i="17"/>
  <c r="H445" i="17"/>
  <c r="C445" i="17"/>
  <c r="D445" i="17"/>
  <c r="J445" i="17"/>
  <c r="K445" i="17"/>
  <c r="G362" i="17"/>
  <c r="J362" i="17"/>
  <c r="D362" i="17"/>
  <c r="K362" i="17"/>
  <c r="B362" i="17"/>
  <c r="C362" i="17"/>
  <c r="H362" i="17"/>
  <c r="I362" i="17"/>
  <c r="G459" i="17"/>
  <c r="B459" i="17"/>
  <c r="I459" i="17"/>
  <c r="C459" i="17"/>
  <c r="H459" i="17"/>
  <c r="D459" i="17"/>
  <c r="J459" i="17"/>
  <c r="K459" i="17"/>
  <c r="G387" i="17"/>
  <c r="B387" i="17"/>
  <c r="J387" i="17"/>
  <c r="D387" i="17"/>
  <c r="K387" i="17"/>
  <c r="C387" i="17"/>
  <c r="H387" i="17"/>
  <c r="I387" i="17"/>
  <c r="G484" i="17"/>
  <c r="B484" i="17"/>
  <c r="K484" i="17"/>
  <c r="C484" i="17"/>
  <c r="H484" i="17"/>
  <c r="J484" i="17"/>
  <c r="D484" i="17"/>
  <c r="I484" i="17"/>
  <c r="G513" i="17"/>
  <c r="C513" i="17"/>
  <c r="B513" i="17"/>
  <c r="K513" i="17"/>
  <c r="H513" i="17"/>
  <c r="J513" i="17"/>
  <c r="D513" i="17"/>
  <c r="I513" i="17"/>
  <c r="G186" i="17"/>
  <c r="B186" i="17"/>
  <c r="C186" i="17"/>
  <c r="K186" i="17"/>
  <c r="J186" i="17"/>
  <c r="D186" i="17"/>
  <c r="H186" i="17"/>
  <c r="I186" i="17"/>
  <c r="B192" i="17"/>
  <c r="K192" i="17"/>
  <c r="J192" i="17"/>
  <c r="D192" i="17"/>
  <c r="G192" i="17"/>
  <c r="H192" i="17"/>
  <c r="C192" i="17"/>
  <c r="I192" i="17"/>
  <c r="G190" i="17"/>
  <c r="B190" i="17"/>
  <c r="K190" i="17"/>
  <c r="J190" i="17"/>
  <c r="D190" i="17"/>
  <c r="H190" i="17"/>
  <c r="C190" i="17"/>
  <c r="I190" i="17"/>
  <c r="G196" i="17"/>
  <c r="B196" i="17"/>
  <c r="K196" i="17"/>
  <c r="J196" i="17"/>
  <c r="D196" i="17"/>
  <c r="C196" i="17"/>
  <c r="H196" i="17"/>
  <c r="I196" i="17"/>
  <c r="G197" i="17"/>
  <c r="B197" i="17"/>
  <c r="J197" i="17"/>
  <c r="D197" i="17"/>
  <c r="K197" i="17"/>
  <c r="C197" i="17"/>
  <c r="H197" i="17"/>
  <c r="I197" i="17"/>
  <c r="G198" i="17"/>
  <c r="B198" i="17"/>
  <c r="K198" i="17"/>
  <c r="J198" i="17"/>
  <c r="D198" i="17"/>
  <c r="C198" i="17"/>
  <c r="H198" i="17"/>
  <c r="I198" i="17"/>
  <c r="G201" i="17"/>
  <c r="H201" i="17"/>
  <c r="C201" i="17"/>
  <c r="B201" i="17"/>
  <c r="J201" i="17"/>
  <c r="D201" i="17"/>
  <c r="K201" i="17"/>
  <c r="I201" i="17"/>
  <c r="G193" i="17"/>
  <c r="H193" i="17"/>
  <c r="C193" i="17"/>
  <c r="B193" i="17"/>
  <c r="J193" i="17"/>
  <c r="D193" i="17"/>
  <c r="K193" i="17"/>
  <c r="I193" i="17"/>
  <c r="G189" i="17"/>
  <c r="B189" i="17"/>
  <c r="J189" i="17"/>
  <c r="D189" i="17"/>
  <c r="K189" i="17"/>
  <c r="H189" i="17"/>
  <c r="C189" i="17"/>
  <c r="I189" i="17"/>
  <c r="G194" i="17"/>
  <c r="C194" i="17"/>
  <c r="B194" i="17"/>
  <c r="K194" i="17"/>
  <c r="J194" i="17"/>
  <c r="D194" i="17"/>
  <c r="H194" i="17"/>
  <c r="I194" i="17"/>
  <c r="B195" i="17"/>
  <c r="J195" i="17"/>
  <c r="D195" i="17"/>
  <c r="K195" i="17"/>
  <c r="C195" i="17"/>
  <c r="G195" i="17"/>
  <c r="H195" i="17"/>
  <c r="I195" i="17"/>
  <c r="B188" i="17"/>
  <c r="K188" i="17"/>
  <c r="J188" i="17"/>
  <c r="D188" i="17"/>
  <c r="C188" i="17"/>
  <c r="G188" i="17"/>
  <c r="H188" i="17"/>
  <c r="I188" i="17"/>
  <c r="G199" i="17"/>
  <c r="B199" i="17"/>
  <c r="J199" i="17"/>
  <c r="D199" i="17"/>
  <c r="K199" i="17"/>
  <c r="C199" i="17"/>
  <c r="H199" i="17"/>
  <c r="I199" i="17"/>
  <c r="G191" i="17"/>
  <c r="B191" i="17"/>
  <c r="J191" i="17"/>
  <c r="D191" i="17"/>
  <c r="K191" i="17"/>
  <c r="C191" i="17"/>
  <c r="H191" i="17"/>
  <c r="I191" i="17"/>
  <c r="K338" i="17"/>
  <c r="J338" i="17"/>
  <c r="D338" i="17"/>
  <c r="B338" i="17"/>
  <c r="C338" i="17"/>
  <c r="H338" i="17"/>
  <c r="G338" i="17"/>
  <c r="I338" i="17"/>
  <c r="B422" i="17"/>
  <c r="I422" i="17"/>
  <c r="C422" i="17"/>
  <c r="G422" i="17"/>
  <c r="H422" i="17"/>
  <c r="J422" i="17"/>
  <c r="K422" i="17"/>
  <c r="D422" i="17"/>
  <c r="B446" i="17"/>
  <c r="I446" i="17"/>
  <c r="C446" i="17"/>
  <c r="G446" i="17"/>
  <c r="H446" i="17"/>
  <c r="J446" i="17"/>
  <c r="K446" i="17"/>
  <c r="D446" i="17"/>
  <c r="G363" i="17"/>
  <c r="B363" i="17"/>
  <c r="K363" i="17"/>
  <c r="J363" i="17"/>
  <c r="D363" i="17"/>
  <c r="C363" i="17"/>
  <c r="H363" i="17"/>
  <c r="I363" i="17"/>
  <c r="G460" i="17"/>
  <c r="B460" i="17"/>
  <c r="I460" i="17"/>
  <c r="C460" i="17"/>
  <c r="H460" i="17"/>
  <c r="J460" i="17"/>
  <c r="K460" i="17"/>
  <c r="D460" i="17"/>
  <c r="G388" i="17"/>
  <c r="B388" i="17"/>
  <c r="K388" i="17"/>
  <c r="J388" i="17"/>
  <c r="D388" i="17"/>
  <c r="C388" i="17"/>
  <c r="H388" i="17"/>
  <c r="I388" i="17"/>
  <c r="G485" i="17"/>
  <c r="C485" i="17"/>
  <c r="B485" i="17"/>
  <c r="K485" i="17"/>
  <c r="H485" i="17"/>
  <c r="D485" i="17"/>
  <c r="J485" i="17"/>
  <c r="I485" i="17"/>
  <c r="G514" i="17"/>
  <c r="K514" i="17"/>
  <c r="H514" i="17"/>
  <c r="B514" i="17"/>
  <c r="C514" i="17"/>
  <c r="J514" i="17"/>
  <c r="I514" i="17"/>
  <c r="D514" i="17"/>
  <c r="G200" i="17"/>
  <c r="B200" i="17"/>
  <c r="K200" i="17"/>
  <c r="J200" i="17"/>
  <c r="D200" i="17"/>
  <c r="C200" i="17"/>
  <c r="H200" i="17"/>
  <c r="I200" i="17"/>
  <c r="G206" i="17"/>
  <c r="B206" i="17"/>
  <c r="K206" i="17"/>
  <c r="J206" i="17"/>
  <c r="D206" i="17"/>
  <c r="C206" i="17"/>
  <c r="H206" i="17"/>
  <c r="I206" i="17"/>
  <c r="G204" i="17"/>
  <c r="K204" i="17"/>
  <c r="J204" i="17"/>
  <c r="D204" i="17"/>
  <c r="B204" i="17"/>
  <c r="C204" i="17"/>
  <c r="H204" i="17"/>
  <c r="I204" i="17"/>
  <c r="G210" i="17"/>
  <c r="K210" i="17"/>
  <c r="J210" i="17"/>
  <c r="D210" i="17"/>
  <c r="C210" i="17"/>
  <c r="B210" i="17"/>
  <c r="H210" i="17"/>
  <c r="I210" i="17"/>
  <c r="G211" i="17"/>
  <c r="J211" i="17"/>
  <c r="D211" i="17"/>
  <c r="K211" i="17"/>
  <c r="B211" i="17"/>
  <c r="C211" i="17"/>
  <c r="H211" i="17"/>
  <c r="I211" i="17"/>
  <c r="G212" i="17"/>
  <c r="K212" i="17"/>
  <c r="J212" i="17"/>
  <c r="D212" i="17"/>
  <c r="C212" i="17"/>
  <c r="B212" i="17"/>
  <c r="H212" i="17"/>
  <c r="I212" i="17"/>
  <c r="G215" i="17"/>
  <c r="B215" i="17"/>
  <c r="J215" i="17"/>
  <c r="D215" i="17"/>
  <c r="K215" i="17"/>
  <c r="C215" i="17"/>
  <c r="H215" i="17"/>
  <c r="I215" i="17"/>
  <c r="G207" i="17"/>
  <c r="B207" i="17"/>
  <c r="J207" i="17"/>
  <c r="D207" i="17"/>
  <c r="K207" i="17"/>
  <c r="C207" i="17"/>
  <c r="H207" i="17"/>
  <c r="I207" i="17"/>
  <c r="G203" i="17"/>
  <c r="J203" i="17"/>
  <c r="D203" i="17"/>
  <c r="K203" i="17"/>
  <c r="C203" i="17"/>
  <c r="B203" i="17"/>
  <c r="H203" i="17"/>
  <c r="I203" i="17"/>
  <c r="G208" i="17"/>
  <c r="B208" i="17"/>
  <c r="K208" i="17"/>
  <c r="J208" i="17"/>
  <c r="D208" i="17"/>
  <c r="C208" i="17"/>
  <c r="H208" i="17"/>
  <c r="I208" i="17"/>
  <c r="G209" i="17"/>
  <c r="C209" i="17"/>
  <c r="B209" i="17"/>
  <c r="J209" i="17"/>
  <c r="D209" i="17"/>
  <c r="K209" i="17"/>
  <c r="H209" i="17"/>
  <c r="I209" i="17"/>
  <c r="G202" i="17"/>
  <c r="C202" i="17"/>
  <c r="B202" i="17"/>
  <c r="K202" i="17"/>
  <c r="J202" i="17"/>
  <c r="D202" i="17"/>
  <c r="H202" i="17"/>
  <c r="I202" i="17"/>
  <c r="G213" i="17"/>
  <c r="J213" i="17"/>
  <c r="D213" i="17"/>
  <c r="K213" i="17"/>
  <c r="B213" i="17"/>
  <c r="C213" i="17"/>
  <c r="H213" i="17"/>
  <c r="I213" i="17"/>
  <c r="G205" i="17"/>
  <c r="J205" i="17"/>
  <c r="D205" i="17"/>
  <c r="K205" i="17"/>
  <c r="C205" i="17"/>
  <c r="H205" i="17"/>
  <c r="B205" i="17"/>
  <c r="I205" i="17"/>
  <c r="B339" i="17"/>
  <c r="J339" i="17"/>
  <c r="D339" i="17"/>
  <c r="K339" i="17"/>
  <c r="C339" i="17"/>
  <c r="G339" i="17"/>
  <c r="H339" i="17"/>
  <c r="I339" i="17"/>
  <c r="G423" i="17"/>
  <c r="B423" i="17"/>
  <c r="I423" i="17"/>
  <c r="C423" i="17"/>
  <c r="H423" i="17"/>
  <c r="D423" i="17"/>
  <c r="J423" i="17"/>
  <c r="K423" i="17"/>
  <c r="G447" i="17"/>
  <c r="B447" i="17"/>
  <c r="I447" i="17"/>
  <c r="C447" i="17"/>
  <c r="H447" i="17"/>
  <c r="D447" i="17"/>
  <c r="J447" i="17"/>
  <c r="K447" i="17"/>
  <c r="G364" i="17"/>
  <c r="B364" i="17"/>
  <c r="J364" i="17"/>
  <c r="D364" i="17"/>
  <c r="K364" i="17"/>
  <c r="H364" i="17"/>
  <c r="C364" i="17"/>
  <c r="I364" i="17"/>
  <c r="G461" i="17"/>
  <c r="B461" i="17"/>
  <c r="C461" i="17"/>
  <c r="I461" i="17"/>
  <c r="H461" i="17"/>
  <c r="D461" i="17"/>
  <c r="J461" i="17"/>
  <c r="K461" i="17"/>
  <c r="G389" i="17"/>
  <c r="B389" i="17"/>
  <c r="C389" i="17"/>
  <c r="J389" i="17"/>
  <c r="D389" i="17"/>
  <c r="K389" i="17"/>
  <c r="H389" i="17"/>
  <c r="I389" i="17"/>
  <c r="G486" i="17"/>
  <c r="C486" i="17"/>
  <c r="B486" i="17"/>
  <c r="K486" i="17"/>
  <c r="H486" i="17"/>
  <c r="I486" i="17"/>
  <c r="J486" i="17"/>
  <c r="D486" i="17"/>
  <c r="G515" i="17"/>
  <c r="B515" i="17"/>
  <c r="K515" i="17"/>
  <c r="C515" i="17"/>
  <c r="H515" i="17"/>
  <c r="D515" i="17"/>
  <c r="J515" i="17"/>
  <c r="I515" i="17"/>
  <c r="G214" i="17"/>
  <c r="B214" i="17"/>
  <c r="K214" i="17"/>
  <c r="J214" i="17"/>
  <c r="D214" i="17"/>
  <c r="C214" i="17"/>
  <c r="H214" i="17"/>
  <c r="I214" i="17"/>
  <c r="G218" i="17"/>
  <c r="K218" i="17"/>
  <c r="J218" i="17"/>
  <c r="D218" i="17"/>
  <c r="B218" i="17"/>
  <c r="C218" i="17"/>
  <c r="H218" i="17"/>
  <c r="I218" i="17"/>
  <c r="G223" i="17"/>
  <c r="B223" i="17"/>
  <c r="J223" i="17"/>
  <c r="D223" i="17"/>
  <c r="K223" i="17"/>
  <c r="C223" i="17"/>
  <c r="H223" i="17"/>
  <c r="I223" i="17"/>
  <c r="G229" i="17"/>
  <c r="B229" i="17"/>
  <c r="C229" i="17"/>
  <c r="J229" i="17"/>
  <c r="D229" i="17"/>
  <c r="K229" i="17"/>
  <c r="H229" i="17"/>
  <c r="I229" i="17"/>
  <c r="G237" i="17"/>
  <c r="B237" i="17"/>
  <c r="C237" i="17"/>
  <c r="J237" i="17"/>
  <c r="D237" i="17"/>
  <c r="K237" i="17"/>
  <c r="H237" i="17"/>
  <c r="I237" i="17"/>
  <c r="G235" i="17"/>
  <c r="B235" i="17"/>
  <c r="J235" i="17"/>
  <c r="D235" i="17"/>
  <c r="K235" i="17"/>
  <c r="C235" i="17"/>
  <c r="H235" i="17"/>
  <c r="I235" i="17"/>
  <c r="G230" i="17"/>
  <c r="K230" i="17"/>
  <c r="J230" i="17"/>
  <c r="D230" i="17"/>
  <c r="B230" i="17"/>
  <c r="C230" i="17"/>
  <c r="H230" i="17"/>
  <c r="I230" i="17"/>
  <c r="G232" i="17"/>
  <c r="B232" i="17"/>
  <c r="K232" i="17"/>
  <c r="J232" i="17"/>
  <c r="D232" i="17"/>
  <c r="C232" i="17"/>
  <c r="H232" i="17"/>
  <c r="I232" i="17"/>
  <c r="G227" i="17"/>
  <c r="B227" i="17"/>
  <c r="J227" i="17"/>
  <c r="D227" i="17"/>
  <c r="K227" i="17"/>
  <c r="C227" i="17"/>
  <c r="H227" i="17"/>
  <c r="I227" i="17"/>
  <c r="G231" i="17"/>
  <c r="B231" i="17"/>
  <c r="J231" i="17"/>
  <c r="D231" i="17"/>
  <c r="K231" i="17"/>
  <c r="C231" i="17"/>
  <c r="H231" i="17"/>
  <c r="I231" i="17"/>
  <c r="G236" i="17"/>
  <c r="B236" i="17"/>
  <c r="K236" i="17"/>
  <c r="J236" i="17"/>
  <c r="D236" i="17"/>
  <c r="C236" i="17"/>
  <c r="H236" i="17"/>
  <c r="I236" i="17"/>
  <c r="G228" i="17"/>
  <c r="B228" i="17"/>
  <c r="K228" i="17"/>
  <c r="J228" i="17"/>
  <c r="D228" i="17"/>
  <c r="C228" i="17"/>
  <c r="H228" i="17"/>
  <c r="I228" i="17"/>
  <c r="G234" i="17"/>
  <c r="K234" i="17"/>
  <c r="J234" i="17"/>
  <c r="D234" i="17"/>
  <c r="B234" i="17"/>
  <c r="C234" i="17"/>
  <c r="H234" i="17"/>
  <c r="I234" i="17"/>
  <c r="G341" i="17"/>
  <c r="B341" i="17"/>
  <c r="C341" i="17"/>
  <c r="J341" i="17"/>
  <c r="D341" i="17"/>
  <c r="K341" i="17"/>
  <c r="H341" i="17"/>
  <c r="I341" i="17"/>
  <c r="G401" i="17"/>
  <c r="B401" i="17"/>
  <c r="C401" i="17"/>
  <c r="J401" i="17"/>
  <c r="D401" i="17"/>
  <c r="K401" i="17"/>
  <c r="H401" i="17"/>
  <c r="I401" i="17"/>
  <c r="G425" i="17"/>
  <c r="B425" i="17"/>
  <c r="I425" i="17"/>
  <c r="H425" i="17"/>
  <c r="C425" i="17"/>
  <c r="D425" i="17"/>
  <c r="J425" i="17"/>
  <c r="K425" i="17"/>
  <c r="G366" i="17"/>
  <c r="J366" i="17"/>
  <c r="D366" i="17"/>
  <c r="K366" i="17"/>
  <c r="B366" i="17"/>
  <c r="C366" i="17"/>
  <c r="H366" i="17"/>
  <c r="I366" i="17"/>
  <c r="G463" i="17"/>
  <c r="B463" i="17"/>
  <c r="I463" i="17"/>
  <c r="C463" i="17"/>
  <c r="H463" i="17"/>
  <c r="D463" i="17"/>
  <c r="J463" i="17"/>
  <c r="K463" i="17"/>
  <c r="G391" i="17"/>
  <c r="B391" i="17"/>
  <c r="J391" i="17"/>
  <c r="D391" i="17"/>
  <c r="K391" i="17"/>
  <c r="C391" i="17"/>
  <c r="H391" i="17"/>
  <c r="I391" i="17"/>
  <c r="G233" i="17"/>
  <c r="B233" i="17"/>
  <c r="C233" i="17"/>
  <c r="J233" i="17"/>
  <c r="D233" i="17"/>
  <c r="K233" i="17"/>
  <c r="H233" i="17"/>
  <c r="I233" i="17"/>
  <c r="G240" i="17"/>
  <c r="B240" i="17"/>
  <c r="K240" i="17"/>
  <c r="J240" i="17"/>
  <c r="D240" i="17"/>
  <c r="C240" i="17"/>
  <c r="H240" i="17"/>
  <c r="I240" i="17"/>
  <c r="G248" i="17"/>
  <c r="B248" i="17"/>
  <c r="K248" i="17"/>
  <c r="J248" i="17"/>
  <c r="D248" i="17"/>
  <c r="C248" i="17"/>
  <c r="H248" i="17"/>
  <c r="I248" i="17"/>
  <c r="G246" i="17"/>
  <c r="K246" i="17"/>
  <c r="J246" i="17"/>
  <c r="D246" i="17"/>
  <c r="B246" i="17"/>
  <c r="C246" i="17"/>
  <c r="H246" i="17"/>
  <c r="I246" i="17"/>
  <c r="G241" i="17"/>
  <c r="B241" i="17"/>
  <c r="C241" i="17"/>
  <c r="J241" i="17"/>
  <c r="D241" i="17"/>
  <c r="K241" i="17"/>
  <c r="H241" i="17"/>
  <c r="I241" i="17"/>
  <c r="G243" i="17"/>
  <c r="B243" i="17"/>
  <c r="J243" i="17"/>
  <c r="D243" i="17"/>
  <c r="K243" i="17"/>
  <c r="C243" i="17"/>
  <c r="H243" i="17"/>
  <c r="I243" i="17"/>
  <c r="G238" i="17"/>
  <c r="K238" i="17"/>
  <c r="J238" i="17"/>
  <c r="D238" i="17"/>
  <c r="B238" i="17"/>
  <c r="C238" i="17"/>
  <c r="H238" i="17"/>
  <c r="I238" i="17"/>
  <c r="G242" i="17"/>
  <c r="K242" i="17"/>
  <c r="J242" i="17"/>
  <c r="D242" i="17"/>
  <c r="B242" i="17"/>
  <c r="C242" i="17"/>
  <c r="H242" i="17"/>
  <c r="I242" i="17"/>
  <c r="G247" i="17"/>
  <c r="B247" i="17"/>
  <c r="J247" i="17"/>
  <c r="D247" i="17"/>
  <c r="K247" i="17"/>
  <c r="C247" i="17"/>
  <c r="H247" i="17"/>
  <c r="I247" i="17"/>
  <c r="G239" i="17"/>
  <c r="B239" i="17"/>
  <c r="J239" i="17"/>
  <c r="D239" i="17"/>
  <c r="K239" i="17"/>
  <c r="C239" i="17"/>
  <c r="H239" i="17"/>
  <c r="I239" i="17"/>
  <c r="G245" i="17"/>
  <c r="B245" i="17"/>
  <c r="C245" i="17"/>
  <c r="J245" i="17"/>
  <c r="D245" i="17"/>
  <c r="K245" i="17"/>
  <c r="H245" i="17"/>
  <c r="I245" i="17"/>
  <c r="K342" i="17"/>
  <c r="J342" i="17"/>
  <c r="D342" i="17"/>
  <c r="B342" i="17"/>
  <c r="C342" i="17"/>
  <c r="H342" i="17"/>
  <c r="G342" i="17"/>
  <c r="I342" i="17"/>
  <c r="G402" i="17"/>
  <c r="K402" i="17"/>
  <c r="J402" i="17"/>
  <c r="D402" i="17"/>
  <c r="B402" i="17"/>
  <c r="C402" i="17"/>
  <c r="H402" i="17"/>
  <c r="I402" i="17"/>
  <c r="B426" i="17"/>
  <c r="I426" i="17"/>
  <c r="C426" i="17"/>
  <c r="G426" i="17"/>
  <c r="H426" i="17"/>
  <c r="J426" i="17"/>
  <c r="K426" i="17"/>
  <c r="D426" i="17"/>
  <c r="G367" i="17"/>
  <c r="B367" i="17"/>
  <c r="K367" i="17"/>
  <c r="J367" i="17"/>
  <c r="D367" i="17"/>
  <c r="C367" i="17"/>
  <c r="H367" i="17"/>
  <c r="I367" i="17"/>
  <c r="G464" i="17"/>
  <c r="B464" i="17"/>
  <c r="C464" i="17"/>
  <c r="H464" i="17"/>
  <c r="K464" i="17"/>
  <c r="J464" i="17"/>
  <c r="I464" i="17"/>
  <c r="D464" i="17"/>
  <c r="G392" i="17"/>
  <c r="B392" i="17"/>
  <c r="K392" i="17"/>
  <c r="J392" i="17"/>
  <c r="D392" i="17"/>
  <c r="C392" i="17"/>
  <c r="H392" i="17"/>
  <c r="I392" i="17"/>
  <c r="G244" i="17"/>
  <c r="B244" i="17"/>
  <c r="K244" i="17"/>
  <c r="J244" i="17"/>
  <c r="D244" i="17"/>
  <c r="C244" i="17"/>
  <c r="H244" i="17"/>
  <c r="I244" i="17"/>
  <c r="G251" i="17"/>
  <c r="B251" i="17"/>
  <c r="J251" i="17"/>
  <c r="D251" i="17"/>
  <c r="K251" i="17"/>
  <c r="C251" i="17"/>
  <c r="H251" i="17"/>
  <c r="I251" i="17"/>
  <c r="G259" i="17"/>
  <c r="B259" i="17"/>
  <c r="J259" i="17"/>
  <c r="D259" i="17"/>
  <c r="K259" i="17"/>
  <c r="C259" i="17"/>
  <c r="H259" i="17"/>
  <c r="I259" i="17"/>
  <c r="G257" i="17"/>
  <c r="B257" i="17"/>
  <c r="C257" i="17"/>
  <c r="J257" i="17"/>
  <c r="D257" i="17"/>
  <c r="K257" i="17"/>
  <c r="H257" i="17"/>
  <c r="I257" i="17"/>
  <c r="G252" i="17"/>
  <c r="B252" i="17"/>
  <c r="K252" i="17"/>
  <c r="J252" i="17"/>
  <c r="D252" i="17"/>
  <c r="C252" i="17"/>
  <c r="H252" i="17"/>
  <c r="I252" i="17"/>
  <c r="G254" i="17"/>
  <c r="K254" i="17"/>
  <c r="J254" i="17"/>
  <c r="D254" i="17"/>
  <c r="B254" i="17"/>
  <c r="C254" i="17"/>
  <c r="H254" i="17"/>
  <c r="I254" i="17"/>
  <c r="G249" i="17"/>
  <c r="B249" i="17"/>
  <c r="C249" i="17"/>
  <c r="J249" i="17"/>
  <c r="D249" i="17"/>
  <c r="K249" i="17"/>
  <c r="H249" i="17"/>
  <c r="I249" i="17"/>
  <c r="G253" i="17"/>
  <c r="B253" i="17"/>
  <c r="C253" i="17"/>
  <c r="J253" i="17"/>
  <c r="D253" i="17"/>
  <c r="K253" i="17"/>
  <c r="H253" i="17"/>
  <c r="I253" i="17"/>
  <c r="G258" i="17"/>
  <c r="K258" i="17"/>
  <c r="J258" i="17"/>
  <c r="D258" i="17"/>
  <c r="B258" i="17"/>
  <c r="C258" i="17"/>
  <c r="H258" i="17"/>
  <c r="I258" i="17"/>
  <c r="G250" i="17"/>
  <c r="K250" i="17"/>
  <c r="J250" i="17"/>
  <c r="D250" i="17"/>
  <c r="B250" i="17"/>
  <c r="C250" i="17"/>
  <c r="H250" i="17"/>
  <c r="I250" i="17"/>
  <c r="G256" i="17"/>
  <c r="B256" i="17"/>
  <c r="K256" i="17"/>
  <c r="J256" i="17"/>
  <c r="D256" i="17"/>
  <c r="C256" i="17"/>
  <c r="H256" i="17"/>
  <c r="I256" i="17"/>
  <c r="G343" i="17"/>
  <c r="B343" i="17"/>
  <c r="J343" i="17"/>
  <c r="D343" i="17"/>
  <c r="K343" i="17"/>
  <c r="C343" i="17"/>
  <c r="H343" i="17"/>
  <c r="I343" i="17"/>
  <c r="G403" i="17"/>
  <c r="B403" i="17"/>
  <c r="J403" i="17"/>
  <c r="D403" i="17"/>
  <c r="K403" i="17"/>
  <c r="C403" i="17"/>
  <c r="H403" i="17"/>
  <c r="I403" i="17"/>
  <c r="G427" i="17"/>
  <c r="B427" i="17"/>
  <c r="I427" i="17"/>
  <c r="C427" i="17"/>
  <c r="H427" i="17"/>
  <c r="D427" i="17"/>
  <c r="J427" i="17"/>
  <c r="K427" i="17"/>
  <c r="G368" i="17"/>
  <c r="B368" i="17"/>
  <c r="J368" i="17"/>
  <c r="D368" i="17"/>
  <c r="K368" i="17"/>
  <c r="H368" i="17"/>
  <c r="C368" i="17"/>
  <c r="I368" i="17"/>
  <c r="G465" i="17"/>
  <c r="B465" i="17"/>
  <c r="C465" i="17"/>
  <c r="K465" i="17"/>
  <c r="H465" i="17"/>
  <c r="D465" i="17"/>
  <c r="J465" i="17"/>
  <c r="I465" i="17"/>
  <c r="G393" i="17"/>
  <c r="B393" i="17"/>
  <c r="C393" i="17"/>
  <c r="J393" i="17"/>
  <c r="D393" i="17"/>
  <c r="K393" i="17"/>
  <c r="H393" i="17"/>
  <c r="I393" i="17"/>
  <c r="G255" i="17"/>
  <c r="B255" i="17"/>
  <c r="J255" i="17"/>
  <c r="D255" i="17"/>
  <c r="K255" i="17"/>
  <c r="C255" i="17"/>
  <c r="H255" i="17"/>
  <c r="I255" i="17"/>
  <c r="G262" i="17"/>
  <c r="K262" i="17"/>
  <c r="J262" i="17"/>
  <c r="D262" i="17"/>
  <c r="B262" i="17"/>
  <c r="C262" i="17"/>
  <c r="H262" i="17"/>
  <c r="I262" i="17"/>
  <c r="G270" i="17"/>
  <c r="K270" i="17"/>
  <c r="J270" i="17"/>
  <c r="D270" i="17"/>
  <c r="B270" i="17"/>
  <c r="C270" i="17"/>
  <c r="H270" i="17"/>
  <c r="I270" i="17"/>
  <c r="G268" i="17"/>
  <c r="B268" i="17"/>
  <c r="K268" i="17"/>
  <c r="J268" i="17"/>
  <c r="D268" i="17"/>
  <c r="C268" i="17"/>
  <c r="H268" i="17"/>
  <c r="I268" i="17"/>
  <c r="G263" i="17"/>
  <c r="B263" i="17"/>
  <c r="J263" i="17"/>
  <c r="D263" i="17"/>
  <c r="K263" i="17"/>
  <c r="C263" i="17"/>
  <c r="H263" i="17"/>
  <c r="I263" i="17"/>
  <c r="G265" i="17"/>
  <c r="B265" i="17"/>
  <c r="C265" i="17"/>
  <c r="J265" i="17"/>
  <c r="D265" i="17"/>
  <c r="K265" i="17"/>
  <c r="H265" i="17"/>
  <c r="I265" i="17"/>
  <c r="G260" i="17"/>
  <c r="B260" i="17"/>
  <c r="K260" i="17"/>
  <c r="J260" i="17"/>
  <c r="D260" i="17"/>
  <c r="C260" i="17"/>
  <c r="H260" i="17"/>
  <c r="I260" i="17"/>
  <c r="G264" i="17"/>
  <c r="B264" i="17"/>
  <c r="K264" i="17"/>
  <c r="J264" i="17"/>
  <c r="D264" i="17"/>
  <c r="C264" i="17"/>
  <c r="H264" i="17"/>
  <c r="I264" i="17"/>
  <c r="G269" i="17"/>
  <c r="B269" i="17"/>
  <c r="C269" i="17"/>
  <c r="J269" i="17"/>
  <c r="D269" i="17"/>
  <c r="K269" i="17"/>
  <c r="H269" i="17"/>
  <c r="I269" i="17"/>
  <c r="G261" i="17"/>
  <c r="B261" i="17"/>
  <c r="C261" i="17"/>
  <c r="J261" i="17"/>
  <c r="D261" i="17"/>
  <c r="K261" i="17"/>
  <c r="H261" i="17"/>
  <c r="I261" i="17"/>
  <c r="G267" i="17"/>
  <c r="B267" i="17"/>
  <c r="J267" i="17"/>
  <c r="D267" i="17"/>
  <c r="K267" i="17"/>
  <c r="C267" i="17"/>
  <c r="H267" i="17"/>
  <c r="I267" i="17"/>
  <c r="G344" i="17"/>
  <c r="B344" i="17"/>
  <c r="K344" i="17"/>
  <c r="J344" i="17"/>
  <c r="D344" i="17"/>
  <c r="C344" i="17"/>
  <c r="H344" i="17"/>
  <c r="I344" i="17"/>
  <c r="G404" i="17"/>
  <c r="B404" i="17"/>
  <c r="K404" i="17"/>
  <c r="J404" i="17"/>
  <c r="D404" i="17"/>
  <c r="C404" i="17"/>
  <c r="H404" i="17"/>
  <c r="I404" i="17"/>
  <c r="B428" i="17"/>
  <c r="I428" i="17"/>
  <c r="G428" i="17"/>
  <c r="H428" i="17"/>
  <c r="C428" i="17"/>
  <c r="J428" i="17"/>
  <c r="K428" i="17"/>
  <c r="D428" i="17"/>
  <c r="G369" i="17"/>
  <c r="B369" i="17"/>
  <c r="C369" i="17"/>
  <c r="K369" i="17"/>
  <c r="J369" i="17"/>
  <c r="D369" i="17"/>
  <c r="H369" i="17"/>
  <c r="I369" i="17"/>
  <c r="G466" i="17"/>
  <c r="K466" i="17"/>
  <c r="C466" i="17"/>
  <c r="B466" i="17"/>
  <c r="H466" i="17"/>
  <c r="D466" i="17"/>
  <c r="J466" i="17"/>
  <c r="I466" i="17"/>
  <c r="G394" i="17"/>
  <c r="K394" i="17"/>
  <c r="J394" i="17"/>
  <c r="D394" i="17"/>
  <c r="B394" i="17"/>
  <c r="C394" i="17"/>
  <c r="H394" i="17"/>
  <c r="I394" i="17"/>
  <c r="G266" i="17"/>
  <c r="K266" i="17"/>
  <c r="J266" i="17"/>
  <c r="D266" i="17"/>
  <c r="B266" i="17"/>
  <c r="C266" i="17"/>
  <c r="H266" i="17"/>
  <c r="I266" i="17"/>
  <c r="G273" i="17"/>
  <c r="B273" i="17"/>
  <c r="C273" i="17"/>
  <c r="J273" i="17"/>
  <c r="D273" i="17"/>
  <c r="K273" i="17"/>
  <c r="H273" i="17"/>
  <c r="I273" i="17"/>
  <c r="G281" i="17"/>
  <c r="B281" i="17"/>
  <c r="C281" i="17"/>
  <c r="J281" i="17"/>
  <c r="D281" i="17"/>
  <c r="K281" i="17"/>
  <c r="H281" i="17"/>
  <c r="I281" i="17"/>
  <c r="B279" i="17"/>
  <c r="J279" i="17"/>
  <c r="D279" i="17"/>
  <c r="K279" i="17"/>
  <c r="C279" i="17"/>
  <c r="G279" i="17"/>
  <c r="H279" i="17"/>
  <c r="I279" i="17"/>
  <c r="G274" i="17"/>
  <c r="K274" i="17"/>
  <c r="J274" i="17"/>
  <c r="D274" i="17"/>
  <c r="B274" i="17"/>
  <c r="C274" i="17"/>
  <c r="H274" i="17"/>
  <c r="I274" i="17"/>
  <c r="G276" i="17"/>
  <c r="B276" i="17"/>
  <c r="K276" i="17"/>
  <c r="J276" i="17"/>
  <c r="D276" i="17"/>
  <c r="C276" i="17"/>
  <c r="H276" i="17"/>
  <c r="I276" i="17"/>
  <c r="G271" i="17"/>
  <c r="B271" i="17"/>
  <c r="J271" i="17"/>
  <c r="D271" i="17"/>
  <c r="K271" i="17"/>
  <c r="C271" i="17"/>
  <c r="H271" i="17"/>
  <c r="I271" i="17"/>
  <c r="B275" i="17"/>
  <c r="J275" i="17"/>
  <c r="D275" i="17"/>
  <c r="K275" i="17"/>
  <c r="C275" i="17"/>
  <c r="G275" i="17"/>
  <c r="H275" i="17"/>
  <c r="I275" i="17"/>
  <c r="G280" i="17"/>
  <c r="B280" i="17"/>
  <c r="K280" i="17"/>
  <c r="J280" i="17"/>
  <c r="D280" i="17"/>
  <c r="C280" i="17"/>
  <c r="H280" i="17"/>
  <c r="I280" i="17"/>
  <c r="G272" i="17"/>
  <c r="B272" i="17"/>
  <c r="K272" i="17"/>
  <c r="J272" i="17"/>
  <c r="D272" i="17"/>
  <c r="C272" i="17"/>
  <c r="H272" i="17"/>
  <c r="I272" i="17"/>
  <c r="K278" i="17"/>
  <c r="J278" i="17"/>
  <c r="D278" i="17"/>
  <c r="B278" i="17"/>
  <c r="C278" i="17"/>
  <c r="H278" i="17"/>
  <c r="G278" i="17"/>
  <c r="I278" i="17"/>
  <c r="G345" i="17"/>
  <c r="B345" i="17"/>
  <c r="C345" i="17"/>
  <c r="J345" i="17"/>
  <c r="D345" i="17"/>
  <c r="K345" i="17"/>
  <c r="H345" i="17"/>
  <c r="I345" i="17"/>
  <c r="G405" i="17"/>
  <c r="B405" i="17"/>
  <c r="C405" i="17"/>
  <c r="J405" i="17"/>
  <c r="D405" i="17"/>
  <c r="K405" i="17"/>
  <c r="H405" i="17"/>
  <c r="I405" i="17"/>
  <c r="G429" i="17"/>
  <c r="B429" i="17"/>
  <c r="I429" i="17"/>
  <c r="H429" i="17"/>
  <c r="C429" i="17"/>
  <c r="D429" i="17"/>
  <c r="J429" i="17"/>
  <c r="K429" i="17"/>
  <c r="G370" i="17"/>
  <c r="J370" i="17"/>
  <c r="D370" i="17"/>
  <c r="K370" i="17"/>
  <c r="B370" i="17"/>
  <c r="C370" i="17"/>
  <c r="H370" i="17"/>
  <c r="I370" i="17"/>
  <c r="G467" i="17"/>
  <c r="B467" i="17"/>
  <c r="K467" i="17"/>
  <c r="C467" i="17"/>
  <c r="H467" i="17"/>
  <c r="D467" i="17"/>
  <c r="I467" i="17"/>
  <c r="J467" i="17"/>
  <c r="G395" i="17"/>
  <c r="B395" i="17"/>
  <c r="J395" i="17"/>
  <c r="D395" i="17"/>
  <c r="K395" i="17"/>
  <c r="C395" i="17"/>
  <c r="H395" i="17"/>
  <c r="I395" i="17"/>
  <c r="G277" i="17"/>
  <c r="B277" i="17"/>
  <c r="C277" i="17"/>
  <c r="J277" i="17"/>
  <c r="D277" i="17"/>
  <c r="K277" i="17"/>
  <c r="H277" i="17"/>
  <c r="I277" i="17"/>
  <c r="G284" i="17"/>
  <c r="B284" i="17"/>
  <c r="K284" i="17"/>
  <c r="J284" i="17"/>
  <c r="D284" i="17"/>
  <c r="C284" i="17"/>
  <c r="H284" i="17"/>
  <c r="I284" i="17"/>
  <c r="G292" i="17"/>
  <c r="B292" i="17"/>
  <c r="K292" i="17"/>
  <c r="J292" i="17"/>
  <c r="D292" i="17"/>
  <c r="C292" i="17"/>
  <c r="H292" i="17"/>
  <c r="I292" i="17"/>
  <c r="K290" i="17"/>
  <c r="J290" i="17"/>
  <c r="D290" i="17"/>
  <c r="B290" i="17"/>
  <c r="C290" i="17"/>
  <c r="H290" i="17"/>
  <c r="G290" i="17"/>
  <c r="I290" i="17"/>
  <c r="G285" i="17"/>
  <c r="B285" i="17"/>
  <c r="C285" i="17"/>
  <c r="J285" i="17"/>
  <c r="D285" i="17"/>
  <c r="K285" i="17"/>
  <c r="H285" i="17"/>
  <c r="I285" i="17"/>
  <c r="B287" i="17"/>
  <c r="J287" i="17"/>
  <c r="D287" i="17"/>
  <c r="K287" i="17"/>
  <c r="C287" i="17"/>
  <c r="G287" i="17"/>
  <c r="H287" i="17"/>
  <c r="I287" i="17"/>
  <c r="K282" i="17"/>
  <c r="J282" i="17"/>
  <c r="D282" i="17"/>
  <c r="B282" i="17"/>
  <c r="C282" i="17"/>
  <c r="H282" i="17"/>
  <c r="G282" i="17"/>
  <c r="I282" i="17"/>
  <c r="K286" i="17"/>
  <c r="J286" i="17"/>
  <c r="D286" i="17"/>
  <c r="B286" i="17"/>
  <c r="C286" i="17"/>
  <c r="H286" i="17"/>
  <c r="G286" i="17"/>
  <c r="I286" i="17"/>
  <c r="B291" i="17"/>
  <c r="J291" i="17"/>
  <c r="D291" i="17"/>
  <c r="K291" i="17"/>
  <c r="C291" i="17"/>
  <c r="G291" i="17"/>
  <c r="H291" i="17"/>
  <c r="I291" i="17"/>
  <c r="B283" i="17"/>
  <c r="J283" i="17"/>
  <c r="D283" i="17"/>
  <c r="K283" i="17"/>
  <c r="C283" i="17"/>
  <c r="G283" i="17"/>
  <c r="H283" i="17"/>
  <c r="I283" i="17"/>
  <c r="G289" i="17"/>
  <c r="B289" i="17"/>
  <c r="C289" i="17"/>
  <c r="J289" i="17"/>
  <c r="D289" i="17"/>
  <c r="K289" i="17"/>
  <c r="H289" i="17"/>
  <c r="I289" i="17"/>
  <c r="G346" i="17"/>
  <c r="K346" i="17"/>
  <c r="J346" i="17"/>
  <c r="D346" i="17"/>
  <c r="B346" i="17"/>
  <c r="C346" i="17"/>
  <c r="H346" i="17"/>
  <c r="I346" i="17"/>
  <c r="G406" i="17"/>
  <c r="K406" i="17"/>
  <c r="J406" i="17"/>
  <c r="D406" i="17"/>
  <c r="B406" i="17"/>
  <c r="C406" i="17"/>
  <c r="H406" i="17"/>
  <c r="I406" i="17"/>
  <c r="B430" i="17"/>
  <c r="I430" i="17"/>
  <c r="C430" i="17"/>
  <c r="G430" i="17"/>
  <c r="H430" i="17"/>
  <c r="J430" i="17"/>
  <c r="K430" i="17"/>
  <c r="D430" i="17"/>
  <c r="G371" i="17"/>
  <c r="B371" i="17"/>
  <c r="K371" i="17"/>
  <c r="J371" i="17"/>
  <c r="D371" i="17"/>
  <c r="C371" i="17"/>
  <c r="H371" i="17"/>
  <c r="I371" i="17"/>
  <c r="G468" i="17"/>
  <c r="B468" i="17"/>
  <c r="K468" i="17"/>
  <c r="C468" i="17"/>
  <c r="H468" i="17"/>
  <c r="D468" i="17"/>
  <c r="J468" i="17"/>
  <c r="I468" i="17"/>
  <c r="G396" i="17"/>
  <c r="B396" i="17"/>
  <c r="K396" i="17"/>
  <c r="J396" i="17"/>
  <c r="D396" i="17"/>
  <c r="C396" i="17"/>
  <c r="H396" i="17"/>
  <c r="I396" i="17"/>
  <c r="G288" i="17"/>
  <c r="B288" i="17"/>
  <c r="K288" i="17"/>
  <c r="J288" i="17"/>
  <c r="D288" i="17"/>
  <c r="C288" i="17"/>
  <c r="H288" i="17"/>
  <c r="I288" i="17"/>
  <c r="B295" i="17"/>
  <c r="J295" i="17"/>
  <c r="D295" i="17"/>
  <c r="K295" i="17"/>
  <c r="C295" i="17"/>
  <c r="G295" i="17"/>
  <c r="H295" i="17"/>
  <c r="I295" i="17"/>
  <c r="B303" i="17"/>
  <c r="J303" i="17"/>
  <c r="D303" i="17"/>
  <c r="K303" i="17"/>
  <c r="C303" i="17"/>
  <c r="G303" i="17"/>
  <c r="H303" i="17"/>
  <c r="I303" i="17"/>
  <c r="G301" i="17"/>
  <c r="B301" i="17"/>
  <c r="C301" i="17"/>
  <c r="J301" i="17"/>
  <c r="D301" i="17"/>
  <c r="K301" i="17"/>
  <c r="H301" i="17"/>
  <c r="I301" i="17"/>
  <c r="G296" i="17"/>
  <c r="B296" i="17"/>
  <c r="K296" i="17"/>
  <c r="J296" i="17"/>
  <c r="D296" i="17"/>
  <c r="C296" i="17"/>
  <c r="H296" i="17"/>
  <c r="I296" i="17"/>
  <c r="K298" i="17"/>
  <c r="J298" i="17"/>
  <c r="D298" i="17"/>
  <c r="B298" i="17"/>
  <c r="C298" i="17"/>
  <c r="H298" i="17"/>
  <c r="G298" i="17"/>
  <c r="I298" i="17"/>
  <c r="G293" i="17"/>
  <c r="B293" i="17"/>
  <c r="C293" i="17"/>
  <c r="J293" i="17"/>
  <c r="D293" i="17"/>
  <c r="K293" i="17"/>
  <c r="H293" i="17"/>
  <c r="I293" i="17"/>
  <c r="G297" i="17"/>
  <c r="B297" i="17"/>
  <c r="C297" i="17"/>
  <c r="J297" i="17"/>
  <c r="D297" i="17"/>
  <c r="K297" i="17"/>
  <c r="H297" i="17"/>
  <c r="I297" i="17"/>
  <c r="K302" i="17"/>
  <c r="J302" i="17"/>
  <c r="D302" i="17"/>
  <c r="B302" i="17"/>
  <c r="C302" i="17"/>
  <c r="H302" i="17"/>
  <c r="G302" i="17"/>
  <c r="I302" i="17"/>
  <c r="K294" i="17"/>
  <c r="J294" i="17"/>
  <c r="D294" i="17"/>
  <c r="B294" i="17"/>
  <c r="C294" i="17"/>
  <c r="H294" i="17"/>
  <c r="G294" i="17"/>
  <c r="I294" i="17"/>
  <c r="G300" i="17"/>
  <c r="B300" i="17"/>
  <c r="K300" i="17"/>
  <c r="J300" i="17"/>
  <c r="D300" i="17"/>
  <c r="C300" i="17"/>
  <c r="H300" i="17"/>
  <c r="I300" i="17"/>
  <c r="G347" i="17"/>
  <c r="B347" i="17"/>
  <c r="J347" i="17"/>
  <c r="D347" i="17"/>
  <c r="K347" i="17"/>
  <c r="C347" i="17"/>
  <c r="H347" i="17"/>
  <c r="I347" i="17"/>
  <c r="C407" i="17"/>
  <c r="B407" i="17"/>
  <c r="J407" i="17"/>
  <c r="D407" i="17"/>
  <c r="K407" i="17"/>
  <c r="H407" i="17"/>
  <c r="G407" i="17"/>
  <c r="I407" i="17"/>
  <c r="G431" i="17"/>
  <c r="B431" i="17"/>
  <c r="I431" i="17"/>
  <c r="C431" i="17"/>
  <c r="H431" i="17"/>
  <c r="D431" i="17"/>
  <c r="J431" i="17"/>
  <c r="K431" i="17"/>
  <c r="G372" i="17"/>
  <c r="B372" i="17"/>
  <c r="J372" i="17"/>
  <c r="D372" i="17"/>
  <c r="K372" i="17"/>
  <c r="H372" i="17"/>
  <c r="C372" i="17"/>
  <c r="I372" i="17"/>
  <c r="G469" i="17"/>
  <c r="B469" i="17"/>
  <c r="C469" i="17"/>
  <c r="K469" i="17"/>
  <c r="H469" i="17"/>
  <c r="D469" i="17"/>
  <c r="J469" i="17"/>
  <c r="I469" i="17"/>
  <c r="G397" i="17"/>
  <c r="B397" i="17"/>
  <c r="C397" i="17"/>
  <c r="J397" i="17"/>
  <c r="D397" i="17"/>
  <c r="K397" i="17"/>
  <c r="H397" i="17"/>
  <c r="I397" i="17"/>
  <c r="B299" i="17"/>
  <c r="J299" i="17"/>
  <c r="D299" i="17"/>
  <c r="K299" i="17"/>
  <c r="C299" i="17"/>
  <c r="G299" i="17"/>
  <c r="H299" i="17"/>
  <c r="I299" i="17"/>
  <c r="K306" i="17"/>
  <c r="J306" i="17"/>
  <c r="D306" i="17"/>
  <c r="B306" i="17"/>
  <c r="C306" i="17"/>
  <c r="H306" i="17"/>
  <c r="G306" i="17"/>
  <c r="I306" i="17"/>
  <c r="K314" i="17"/>
  <c r="J314" i="17"/>
  <c r="D314" i="17"/>
  <c r="B314" i="17"/>
  <c r="C314" i="17"/>
  <c r="H314" i="17"/>
  <c r="G314" i="17"/>
  <c r="I314" i="17"/>
  <c r="G312" i="17"/>
  <c r="B312" i="17"/>
  <c r="K312" i="17"/>
  <c r="J312" i="17"/>
  <c r="D312" i="17"/>
  <c r="C312" i="17"/>
  <c r="H312" i="17"/>
  <c r="I312" i="17"/>
  <c r="B307" i="17"/>
  <c r="J307" i="17"/>
  <c r="D307" i="17"/>
  <c r="K307" i="17"/>
  <c r="C307" i="17"/>
  <c r="G307" i="17"/>
  <c r="H307" i="17"/>
  <c r="I307" i="17"/>
  <c r="G309" i="17"/>
  <c r="B309" i="17"/>
  <c r="C309" i="17"/>
  <c r="J309" i="17"/>
  <c r="D309" i="17"/>
  <c r="K309" i="17"/>
  <c r="H309" i="17"/>
  <c r="I309" i="17"/>
  <c r="G304" i="17"/>
  <c r="B304" i="17"/>
  <c r="K304" i="17"/>
  <c r="J304" i="17"/>
  <c r="D304" i="17"/>
  <c r="C304" i="17"/>
  <c r="H304" i="17"/>
  <c r="I304" i="17"/>
  <c r="G308" i="17"/>
  <c r="B308" i="17"/>
  <c r="K308" i="17"/>
  <c r="J308" i="17"/>
  <c r="D308" i="17"/>
  <c r="C308" i="17"/>
  <c r="H308" i="17"/>
  <c r="I308" i="17"/>
  <c r="G313" i="17"/>
  <c r="B313" i="17"/>
  <c r="C313" i="17"/>
  <c r="J313" i="17"/>
  <c r="D313" i="17"/>
  <c r="K313" i="17"/>
  <c r="H313" i="17"/>
  <c r="I313" i="17"/>
  <c r="G305" i="17"/>
  <c r="B305" i="17"/>
  <c r="C305" i="17"/>
  <c r="J305" i="17"/>
  <c r="D305" i="17"/>
  <c r="K305" i="17"/>
  <c r="H305" i="17"/>
  <c r="I305" i="17"/>
  <c r="B311" i="17"/>
  <c r="J311" i="17"/>
  <c r="D311" i="17"/>
  <c r="K311" i="17"/>
  <c r="C311" i="17"/>
  <c r="G311" i="17"/>
  <c r="H311" i="17"/>
  <c r="I311" i="17"/>
  <c r="G348" i="17"/>
  <c r="B348" i="17"/>
  <c r="K348" i="17"/>
  <c r="J348" i="17"/>
  <c r="D348" i="17"/>
  <c r="C348" i="17"/>
  <c r="H348" i="17"/>
  <c r="I348" i="17"/>
  <c r="B408" i="17"/>
  <c r="K408" i="17"/>
  <c r="J408" i="17"/>
  <c r="D408" i="17"/>
  <c r="G408" i="17"/>
  <c r="H408" i="17"/>
  <c r="C408" i="17"/>
  <c r="I408" i="17"/>
  <c r="B432" i="17"/>
  <c r="I432" i="17"/>
  <c r="G432" i="17"/>
  <c r="H432" i="17"/>
  <c r="C432" i="17"/>
  <c r="J432" i="17"/>
  <c r="K432" i="17"/>
  <c r="D432" i="17"/>
  <c r="G373" i="17"/>
  <c r="B373" i="17"/>
  <c r="C373" i="17"/>
  <c r="K373" i="17"/>
  <c r="J373" i="17"/>
  <c r="D373" i="17"/>
  <c r="H373" i="17"/>
  <c r="I373" i="17"/>
  <c r="G470" i="17"/>
  <c r="K470" i="17"/>
  <c r="C470" i="17"/>
  <c r="B470" i="17"/>
  <c r="H470" i="17"/>
  <c r="D470" i="17"/>
  <c r="J470" i="17"/>
  <c r="I470" i="17"/>
  <c r="G398" i="17"/>
  <c r="K398" i="17"/>
  <c r="J398" i="17"/>
  <c r="D398" i="17"/>
  <c r="B398" i="17"/>
  <c r="C398" i="17"/>
  <c r="H398" i="17"/>
  <c r="I398" i="17"/>
  <c r="K310" i="17"/>
  <c r="J310" i="17"/>
  <c r="D310" i="17"/>
  <c r="B310" i="17"/>
  <c r="C310" i="17"/>
  <c r="H310" i="17"/>
  <c r="G310" i="17"/>
  <c r="I310" i="17"/>
  <c r="G317" i="17"/>
  <c r="B317" i="17"/>
  <c r="C317" i="17"/>
  <c r="J317" i="17"/>
  <c r="D317" i="17"/>
  <c r="K317" i="17"/>
  <c r="H317" i="17"/>
  <c r="I317" i="17"/>
  <c r="G325" i="17"/>
  <c r="B325" i="17"/>
  <c r="C325" i="17"/>
  <c r="J325" i="17"/>
  <c r="D325" i="17"/>
  <c r="K325" i="17"/>
  <c r="H325" i="17"/>
  <c r="I325" i="17"/>
  <c r="B323" i="17"/>
  <c r="J323" i="17"/>
  <c r="D323" i="17"/>
  <c r="K323" i="17"/>
  <c r="C323" i="17"/>
  <c r="G323" i="17"/>
  <c r="H323" i="17"/>
  <c r="I323" i="17"/>
  <c r="K318" i="17"/>
  <c r="J318" i="17"/>
  <c r="D318" i="17"/>
  <c r="B318" i="17"/>
  <c r="C318" i="17"/>
  <c r="H318" i="17"/>
  <c r="G318" i="17"/>
  <c r="I318" i="17"/>
  <c r="G320" i="17"/>
  <c r="B320" i="17"/>
  <c r="K320" i="17"/>
  <c r="J320" i="17"/>
  <c r="D320" i="17"/>
  <c r="C320" i="17"/>
  <c r="H320" i="17"/>
  <c r="I320" i="17"/>
  <c r="B315" i="17"/>
  <c r="J315" i="17"/>
  <c r="D315" i="17"/>
  <c r="K315" i="17"/>
  <c r="C315" i="17"/>
  <c r="G315" i="17"/>
  <c r="H315" i="17"/>
  <c r="I315" i="17"/>
  <c r="B319" i="17"/>
  <c r="J319" i="17"/>
  <c r="D319" i="17"/>
  <c r="K319" i="17"/>
  <c r="C319" i="17"/>
  <c r="G319" i="17"/>
  <c r="H319" i="17"/>
  <c r="I319" i="17"/>
  <c r="G324" i="17"/>
  <c r="B324" i="17"/>
  <c r="K324" i="17"/>
  <c r="J324" i="17"/>
  <c r="D324" i="17"/>
  <c r="C324" i="17"/>
  <c r="H324" i="17"/>
  <c r="I324" i="17"/>
  <c r="G316" i="17"/>
  <c r="B316" i="17"/>
  <c r="K316" i="17"/>
  <c r="J316" i="17"/>
  <c r="D316" i="17"/>
  <c r="C316" i="17"/>
  <c r="H316" i="17"/>
  <c r="I316" i="17"/>
  <c r="K322" i="17"/>
  <c r="J322" i="17"/>
  <c r="D322" i="17"/>
  <c r="B322" i="17"/>
  <c r="C322" i="17"/>
  <c r="H322" i="17"/>
  <c r="G322" i="17"/>
  <c r="I322" i="17"/>
  <c r="G349" i="17"/>
  <c r="B349" i="17"/>
  <c r="C349" i="17"/>
  <c r="J349" i="17"/>
  <c r="D349" i="17"/>
  <c r="K349" i="17"/>
  <c r="H349" i="17"/>
  <c r="I349" i="17"/>
  <c r="G409" i="17"/>
  <c r="B409" i="17"/>
  <c r="J409" i="17"/>
  <c r="D409" i="17"/>
  <c r="K409" i="17"/>
  <c r="H409" i="17"/>
  <c r="C409" i="17"/>
  <c r="I409" i="17"/>
  <c r="G433" i="17"/>
  <c r="B433" i="17"/>
  <c r="I433" i="17"/>
  <c r="H433" i="17"/>
  <c r="C433" i="17"/>
  <c r="D433" i="17"/>
  <c r="J433" i="17"/>
  <c r="K433" i="17"/>
  <c r="G374" i="17"/>
  <c r="J374" i="17"/>
  <c r="D374" i="17"/>
  <c r="K374" i="17"/>
  <c r="B374" i="17"/>
  <c r="C374" i="17"/>
  <c r="H374" i="17"/>
  <c r="I374" i="17"/>
  <c r="G471" i="17"/>
  <c r="B471" i="17"/>
  <c r="K471" i="17"/>
  <c r="C471" i="17"/>
  <c r="H471" i="17"/>
  <c r="D471" i="17"/>
  <c r="I471" i="17"/>
  <c r="J471" i="17"/>
  <c r="G399" i="17"/>
  <c r="B399" i="17"/>
  <c r="J399" i="17"/>
  <c r="D399" i="17"/>
  <c r="K399" i="17"/>
  <c r="C399" i="17"/>
  <c r="H399" i="17"/>
  <c r="I399" i="17"/>
  <c r="G321" i="17"/>
  <c r="B321" i="17"/>
  <c r="C321" i="17"/>
  <c r="J321" i="17"/>
  <c r="D321" i="17"/>
  <c r="K321" i="17"/>
  <c r="H321" i="17"/>
  <c r="I321" i="17"/>
  <c r="G550" i="17"/>
  <c r="C550" i="17"/>
  <c r="B550" i="17"/>
  <c r="J550" i="17"/>
  <c r="D550" i="17"/>
  <c r="K550" i="17"/>
  <c r="H550" i="17"/>
  <c r="I550" i="17"/>
  <c r="G531" i="17"/>
  <c r="J531" i="17"/>
  <c r="D531" i="17"/>
  <c r="K531" i="17"/>
  <c r="H531" i="17"/>
  <c r="B531" i="17"/>
  <c r="C531" i="17"/>
  <c r="I531" i="17"/>
  <c r="C576" i="17"/>
  <c r="B576" i="17"/>
  <c r="K576" i="17"/>
  <c r="J576" i="17"/>
  <c r="D576" i="17"/>
  <c r="G576" i="17"/>
  <c r="H576" i="17"/>
  <c r="I576" i="17"/>
  <c r="G602" i="17"/>
  <c r="C602" i="17"/>
  <c r="B602" i="17"/>
  <c r="K602" i="17"/>
  <c r="J602" i="17"/>
  <c r="D602" i="17"/>
  <c r="H602" i="17"/>
  <c r="I602" i="17"/>
  <c r="G628" i="17"/>
  <c r="B628" i="17"/>
  <c r="I628" i="17"/>
  <c r="C628" i="17"/>
  <c r="H628" i="17"/>
  <c r="J628" i="17"/>
  <c r="K628" i="17"/>
  <c r="D628" i="17"/>
  <c r="G654" i="17"/>
  <c r="C654" i="17"/>
  <c r="B654" i="17"/>
  <c r="K654" i="17"/>
  <c r="H654" i="17"/>
  <c r="D654" i="17"/>
  <c r="J654" i="17"/>
  <c r="I654" i="17"/>
  <c r="G680" i="17"/>
  <c r="C680" i="17"/>
  <c r="B680" i="17"/>
  <c r="K680" i="17"/>
  <c r="J680" i="17"/>
  <c r="D680" i="17"/>
  <c r="H680" i="17"/>
  <c r="I680" i="17"/>
  <c r="G706" i="17"/>
  <c r="C706" i="17"/>
  <c r="B706" i="17"/>
  <c r="K706" i="17"/>
  <c r="J706" i="17"/>
  <c r="D706" i="17"/>
  <c r="H706" i="17"/>
  <c r="I706" i="17"/>
  <c r="G732" i="17"/>
  <c r="B732" i="17"/>
  <c r="C732" i="17"/>
  <c r="K732" i="17"/>
  <c r="H732" i="17"/>
  <c r="I732" i="17"/>
  <c r="J732" i="17"/>
  <c r="D732" i="17"/>
  <c r="B8" i="17"/>
  <c r="K8" i="17"/>
  <c r="J8" i="17"/>
  <c r="D8" i="17"/>
  <c r="H8" i="17"/>
  <c r="G8" i="17"/>
  <c r="C8" i="17"/>
  <c r="I8" i="17"/>
  <c r="B44" i="17"/>
  <c r="J44" i="17"/>
  <c r="D44" i="17"/>
  <c r="K44" i="17"/>
  <c r="C44" i="17"/>
  <c r="I44" i="17"/>
  <c r="G44" i="17"/>
  <c r="H44" i="17"/>
  <c r="B47" i="17"/>
  <c r="K47" i="17"/>
  <c r="J47" i="17"/>
  <c r="D47" i="17"/>
  <c r="H47" i="17"/>
  <c r="G47" i="17"/>
  <c r="C47" i="17"/>
  <c r="I47" i="17"/>
  <c r="B35" i="17"/>
  <c r="K35" i="17"/>
  <c r="J35" i="17"/>
  <c r="D35" i="17"/>
  <c r="H35" i="17"/>
  <c r="G35" i="17"/>
  <c r="C35" i="17"/>
  <c r="I35" i="17"/>
  <c r="B40" i="17"/>
  <c r="J40" i="17"/>
  <c r="D40" i="17"/>
  <c r="K40" i="17"/>
  <c r="C40" i="17"/>
  <c r="I40" i="17"/>
  <c r="G40" i="17"/>
  <c r="H40" i="17"/>
  <c r="B41" i="17"/>
  <c r="K41" i="17"/>
  <c r="D41" i="17"/>
  <c r="J41" i="17"/>
  <c r="H41" i="17"/>
  <c r="G41" i="17"/>
  <c r="I41" i="17"/>
  <c r="C41" i="17"/>
  <c r="B37" i="17"/>
  <c r="K37" i="17"/>
  <c r="D37" i="17"/>
  <c r="J37" i="17"/>
  <c r="H37" i="17"/>
  <c r="G37" i="17"/>
  <c r="I37" i="17"/>
  <c r="C37" i="17"/>
  <c r="B327" i="17"/>
  <c r="J327" i="17"/>
  <c r="D327" i="17"/>
  <c r="K327" i="17"/>
  <c r="C327" i="17"/>
  <c r="G327" i="17"/>
  <c r="H327" i="17"/>
  <c r="I327" i="17"/>
  <c r="G411" i="17"/>
  <c r="B411" i="17"/>
  <c r="J411" i="17"/>
  <c r="D411" i="17"/>
  <c r="K411" i="17"/>
  <c r="C411" i="17"/>
  <c r="H411" i="17"/>
  <c r="I411" i="17"/>
  <c r="G377" i="17"/>
  <c r="C377" i="17"/>
  <c r="B377" i="17"/>
  <c r="J377" i="17"/>
  <c r="D377" i="17"/>
  <c r="K377" i="17"/>
  <c r="H377" i="17"/>
  <c r="I377" i="17"/>
  <c r="B24" i="17"/>
  <c r="J24" i="17"/>
  <c r="D24" i="17"/>
  <c r="K24" i="17"/>
  <c r="H24" i="17"/>
  <c r="G24" i="17"/>
  <c r="C24" i="17"/>
  <c r="I24" i="17"/>
  <c r="B26" i="17"/>
  <c r="J26" i="17"/>
  <c r="D26" i="17"/>
  <c r="K26" i="17"/>
  <c r="H26" i="17"/>
  <c r="G26" i="17"/>
  <c r="C26" i="17"/>
  <c r="I26" i="17"/>
  <c r="G563" i="17"/>
  <c r="C563" i="17"/>
  <c r="B563" i="17"/>
  <c r="K563" i="17"/>
  <c r="J563" i="17"/>
  <c r="D563" i="17"/>
  <c r="H563" i="17"/>
  <c r="I563" i="17"/>
  <c r="G589" i="17"/>
  <c r="B589" i="17"/>
  <c r="J589" i="17"/>
  <c r="D589" i="17"/>
  <c r="K589" i="17"/>
  <c r="C589" i="17"/>
  <c r="H589" i="17"/>
  <c r="I589" i="17"/>
  <c r="G615" i="17"/>
  <c r="J615" i="17"/>
  <c r="D615" i="17"/>
  <c r="K615" i="17"/>
  <c r="C615" i="17"/>
  <c r="H615" i="17"/>
  <c r="B615" i="17"/>
  <c r="I615" i="17"/>
  <c r="G641" i="17"/>
  <c r="B641" i="17"/>
  <c r="K641" i="17"/>
  <c r="C641" i="17"/>
  <c r="H641" i="17"/>
  <c r="J641" i="17"/>
  <c r="I641" i="17"/>
  <c r="D641" i="17"/>
  <c r="G538" i="17"/>
  <c r="C538" i="17"/>
  <c r="B538" i="17"/>
  <c r="K538" i="17"/>
  <c r="J538" i="17"/>
  <c r="D538" i="17"/>
  <c r="H538" i="17"/>
  <c r="I538" i="17"/>
  <c r="G667" i="17"/>
  <c r="B667" i="17"/>
  <c r="K667" i="17"/>
  <c r="C667" i="17"/>
  <c r="H667" i="17"/>
  <c r="J667" i="17"/>
  <c r="I667" i="17"/>
  <c r="D667" i="17"/>
  <c r="G693" i="17"/>
  <c r="B693" i="17"/>
  <c r="J693" i="17"/>
  <c r="D693" i="17"/>
  <c r="K693" i="17"/>
  <c r="H693" i="17"/>
  <c r="C693" i="17"/>
  <c r="I693" i="17"/>
  <c r="G719" i="17"/>
  <c r="B719" i="17"/>
  <c r="I719" i="17"/>
  <c r="C719" i="17"/>
  <c r="H719" i="17"/>
  <c r="J719" i="17"/>
  <c r="K719" i="17"/>
  <c r="D719" i="17"/>
  <c r="E350" i="10"/>
  <c r="E364" i="10"/>
  <c r="E447" i="10"/>
  <c r="E461" i="10"/>
  <c r="B30" i="1"/>
  <c r="B17" i="10" s="1"/>
  <c r="E18" i="17" s="1"/>
  <c r="C30" i="1"/>
  <c r="C17" i="10" s="1"/>
  <c r="F18" i="17" s="1"/>
  <c r="B18" i="17" l="1"/>
  <c r="K18" i="17"/>
  <c r="J18" i="17"/>
  <c r="D18" i="17"/>
  <c r="I18" i="17"/>
  <c r="H18" i="17"/>
  <c r="G18" i="17"/>
  <c r="C738" i="10"/>
  <c r="B738" i="10"/>
  <c r="C529" i="10"/>
  <c r="F530" i="17" s="1"/>
  <c r="B529" i="10"/>
  <c r="E530" i="17" s="1"/>
  <c r="C500" i="10"/>
  <c r="F501" i="17" s="1"/>
  <c r="D730" i="10"/>
  <c r="C730" i="10"/>
  <c r="F731" i="17" s="1"/>
  <c r="B730" i="10"/>
  <c r="E731" i="17" s="1"/>
  <c r="D737" i="10"/>
  <c r="C737" i="10"/>
  <c r="F738" i="17" s="1"/>
  <c r="B737" i="10"/>
  <c r="E738" i="17" s="1"/>
  <c r="D727" i="10"/>
  <c r="C727" i="10"/>
  <c r="F728" i="17" s="1"/>
  <c r="B727" i="10"/>
  <c r="E728" i="17" s="1"/>
  <c r="C733" i="10"/>
  <c r="F734" i="17" s="1"/>
  <c r="B733" i="10"/>
  <c r="E734" i="17" s="1"/>
  <c r="C544" i="10"/>
  <c r="F545" i="17" s="1"/>
  <c r="B544" i="10"/>
  <c r="E545" i="17" s="1"/>
  <c r="C728" i="10"/>
  <c r="F729" i="17" s="1"/>
  <c r="B728" i="10"/>
  <c r="E729" i="17" s="1"/>
  <c r="C732" i="10"/>
  <c r="F733" i="17" s="1"/>
  <c r="B732" i="10"/>
  <c r="E733" i="17" s="1"/>
  <c r="C739" i="10"/>
  <c r="B739" i="10"/>
  <c r="C736" i="10"/>
  <c r="F737" i="17" s="1"/>
  <c r="B736" i="10"/>
  <c r="E737" i="17" s="1"/>
  <c r="C735" i="10"/>
  <c r="F736" i="17" s="1"/>
  <c r="B735" i="10"/>
  <c r="E736" i="17" s="1"/>
  <c r="C734" i="10"/>
  <c r="F735" i="17" s="1"/>
  <c r="B734" i="10"/>
  <c r="E735" i="17" s="1"/>
  <c r="C729" i="10"/>
  <c r="F730" i="17" s="1"/>
  <c r="B729" i="10"/>
  <c r="E730" i="17" s="1"/>
  <c r="C725" i="10"/>
  <c r="F726" i="17" s="1"/>
  <c r="B725" i="10"/>
  <c r="E726" i="17" s="1"/>
  <c r="C528" i="10"/>
  <c r="F529" i="17" s="1"/>
  <c r="B528" i="10"/>
  <c r="E529" i="17" s="1"/>
  <c r="C499" i="10"/>
  <c r="F500" i="17" s="1"/>
  <c r="D717" i="10"/>
  <c r="C717" i="10"/>
  <c r="F718" i="17" s="1"/>
  <c r="B717" i="10"/>
  <c r="E718" i="17" s="1"/>
  <c r="D724" i="10"/>
  <c r="C724" i="10"/>
  <c r="F725" i="17" s="1"/>
  <c r="B724" i="10"/>
  <c r="E725" i="17" s="1"/>
  <c r="D714" i="10"/>
  <c r="C714" i="10"/>
  <c r="F715" i="17" s="1"/>
  <c r="B714" i="10"/>
  <c r="E715" i="17" s="1"/>
  <c r="C720" i="10"/>
  <c r="F721" i="17" s="1"/>
  <c r="B720" i="10"/>
  <c r="E721" i="17" s="1"/>
  <c r="C543" i="10"/>
  <c r="F544" i="17" s="1"/>
  <c r="B543" i="10"/>
  <c r="E544" i="17" s="1"/>
  <c r="C715" i="10"/>
  <c r="F716" i="17" s="1"/>
  <c r="B715" i="10"/>
  <c r="E716" i="17" s="1"/>
  <c r="C719" i="10"/>
  <c r="F720" i="17" s="1"/>
  <c r="B719" i="10"/>
  <c r="E720" i="17" s="1"/>
  <c r="C726" i="10"/>
  <c r="F727" i="17" s="1"/>
  <c r="B726" i="10"/>
  <c r="E727" i="17" s="1"/>
  <c r="C723" i="10"/>
  <c r="F724" i="17" s="1"/>
  <c r="B723" i="10"/>
  <c r="E724" i="17" s="1"/>
  <c r="C722" i="10"/>
  <c r="F723" i="17" s="1"/>
  <c r="B722" i="10"/>
  <c r="E723" i="17" s="1"/>
  <c r="C721" i="10"/>
  <c r="F722" i="17" s="1"/>
  <c r="B721" i="10"/>
  <c r="E722" i="17" s="1"/>
  <c r="C716" i="10"/>
  <c r="F717" i="17" s="1"/>
  <c r="B716" i="10"/>
  <c r="E717" i="17" s="1"/>
  <c r="C712" i="10"/>
  <c r="F713" i="17" s="1"/>
  <c r="B712" i="10"/>
  <c r="E713" i="17" s="1"/>
  <c r="C527" i="10"/>
  <c r="F528" i="17" s="1"/>
  <c r="B527" i="10"/>
  <c r="E528" i="17" s="1"/>
  <c r="C498" i="10"/>
  <c r="F499" i="17" s="1"/>
  <c r="D704" i="10"/>
  <c r="C704" i="10"/>
  <c r="F705" i="17" s="1"/>
  <c r="B704" i="10"/>
  <c r="E705" i="17" s="1"/>
  <c r="D711" i="10"/>
  <c r="C711" i="10"/>
  <c r="F712" i="17" s="1"/>
  <c r="B711" i="10"/>
  <c r="E712" i="17" s="1"/>
  <c r="D701" i="10"/>
  <c r="C701" i="10"/>
  <c r="F702" i="17" s="1"/>
  <c r="B701" i="10"/>
  <c r="E702" i="17" s="1"/>
  <c r="C707" i="10"/>
  <c r="F708" i="17" s="1"/>
  <c r="B707" i="10"/>
  <c r="E708" i="17" s="1"/>
  <c r="C542" i="10"/>
  <c r="F543" i="17" s="1"/>
  <c r="B542" i="10"/>
  <c r="E543" i="17" s="1"/>
  <c r="C702" i="10"/>
  <c r="F703" i="17" s="1"/>
  <c r="B702" i="10"/>
  <c r="E703" i="17" s="1"/>
  <c r="C706" i="10"/>
  <c r="F707" i="17" s="1"/>
  <c r="B706" i="10"/>
  <c r="E707" i="17" s="1"/>
  <c r="C713" i="10"/>
  <c r="F714" i="17" s="1"/>
  <c r="B713" i="10"/>
  <c r="E714" i="17" s="1"/>
  <c r="C710" i="10"/>
  <c r="F711" i="17" s="1"/>
  <c r="B710" i="10"/>
  <c r="E711" i="17" s="1"/>
  <c r="C709" i="10"/>
  <c r="F710" i="17" s="1"/>
  <c r="B709" i="10"/>
  <c r="E710" i="17" s="1"/>
  <c r="C708" i="10"/>
  <c r="F709" i="17" s="1"/>
  <c r="B708" i="10"/>
  <c r="E709" i="17" s="1"/>
  <c r="C703" i="10"/>
  <c r="F704" i="17" s="1"/>
  <c r="B703" i="10"/>
  <c r="E704" i="17" s="1"/>
  <c r="C699" i="10"/>
  <c r="F700" i="17" s="1"/>
  <c r="B699" i="10"/>
  <c r="E700" i="17" s="1"/>
  <c r="C526" i="10"/>
  <c r="F527" i="17" s="1"/>
  <c r="B526" i="10"/>
  <c r="E527" i="17" s="1"/>
  <c r="C497" i="10"/>
  <c r="F498" i="17" s="1"/>
  <c r="D691" i="10"/>
  <c r="C691" i="10"/>
  <c r="F692" i="17" s="1"/>
  <c r="B691" i="10"/>
  <c r="E692" i="17" s="1"/>
  <c r="D698" i="10"/>
  <c r="C698" i="10"/>
  <c r="F699" i="17" s="1"/>
  <c r="B698" i="10"/>
  <c r="E699" i="17" s="1"/>
  <c r="D688" i="10"/>
  <c r="C688" i="10"/>
  <c r="F689" i="17" s="1"/>
  <c r="B688" i="10"/>
  <c r="E689" i="17" s="1"/>
  <c r="C694" i="10"/>
  <c r="F695" i="17" s="1"/>
  <c r="B694" i="10"/>
  <c r="E695" i="17" s="1"/>
  <c r="C541" i="10"/>
  <c r="F542" i="17" s="1"/>
  <c r="B541" i="10"/>
  <c r="E542" i="17" s="1"/>
  <c r="C689" i="10"/>
  <c r="F690" i="17" s="1"/>
  <c r="B689" i="10"/>
  <c r="E690" i="17" s="1"/>
  <c r="C693" i="10"/>
  <c r="F694" i="17" s="1"/>
  <c r="B693" i="10"/>
  <c r="E694" i="17" s="1"/>
  <c r="C700" i="10"/>
  <c r="F701" i="17" s="1"/>
  <c r="B700" i="10"/>
  <c r="E701" i="17" s="1"/>
  <c r="C697" i="10"/>
  <c r="F698" i="17" s="1"/>
  <c r="B697" i="10"/>
  <c r="E698" i="17" s="1"/>
  <c r="C696" i="10"/>
  <c r="F697" i="17" s="1"/>
  <c r="B696" i="10"/>
  <c r="E697" i="17" s="1"/>
  <c r="C695" i="10"/>
  <c r="F696" i="17" s="1"/>
  <c r="B695" i="10"/>
  <c r="E696" i="17" s="1"/>
  <c r="C690" i="10"/>
  <c r="F691" i="17" s="1"/>
  <c r="B690" i="10"/>
  <c r="E691" i="17" s="1"/>
  <c r="C686" i="10"/>
  <c r="F687" i="17" s="1"/>
  <c r="B686" i="10"/>
  <c r="E687" i="17" s="1"/>
  <c r="C525" i="10"/>
  <c r="F526" i="17" s="1"/>
  <c r="B525" i="10"/>
  <c r="E526" i="17" s="1"/>
  <c r="C496" i="10"/>
  <c r="F497" i="17" s="1"/>
  <c r="D678" i="10"/>
  <c r="C678" i="10"/>
  <c r="F679" i="17" s="1"/>
  <c r="B678" i="10"/>
  <c r="E679" i="17" s="1"/>
  <c r="D685" i="10"/>
  <c r="C685" i="10"/>
  <c r="F686" i="17" s="1"/>
  <c r="B685" i="10"/>
  <c r="E686" i="17" s="1"/>
  <c r="D675" i="10"/>
  <c r="C675" i="10"/>
  <c r="F676" i="17" s="1"/>
  <c r="B675" i="10"/>
  <c r="E676" i="17" s="1"/>
  <c r="C681" i="10"/>
  <c r="F682" i="17" s="1"/>
  <c r="B681" i="10"/>
  <c r="E682" i="17" s="1"/>
  <c r="C540" i="10"/>
  <c r="F541" i="17" s="1"/>
  <c r="B540" i="10"/>
  <c r="E541" i="17" s="1"/>
  <c r="C676" i="10"/>
  <c r="F677" i="17" s="1"/>
  <c r="B676" i="10"/>
  <c r="E677" i="17" s="1"/>
  <c r="C680" i="10"/>
  <c r="F681" i="17" s="1"/>
  <c r="B680" i="10"/>
  <c r="E681" i="17" s="1"/>
  <c r="C687" i="10"/>
  <c r="F688" i="17" s="1"/>
  <c r="B687" i="10"/>
  <c r="E688" i="17" s="1"/>
  <c r="C684" i="10"/>
  <c r="F685" i="17" s="1"/>
  <c r="B684" i="10"/>
  <c r="E685" i="17" s="1"/>
  <c r="C683" i="10"/>
  <c r="F684" i="17" s="1"/>
  <c r="B683" i="10"/>
  <c r="E684" i="17" s="1"/>
  <c r="C682" i="10"/>
  <c r="F683" i="17" s="1"/>
  <c r="B682" i="10"/>
  <c r="E683" i="17" s="1"/>
  <c r="C677" i="10"/>
  <c r="F678" i="17" s="1"/>
  <c r="B677" i="10"/>
  <c r="E678" i="17" s="1"/>
  <c r="C673" i="10"/>
  <c r="F674" i="17" s="1"/>
  <c r="B673" i="10"/>
  <c r="E674" i="17" s="1"/>
  <c r="C524" i="10"/>
  <c r="F525" i="17" s="1"/>
  <c r="B524" i="10"/>
  <c r="E525" i="17" s="1"/>
  <c r="C495" i="10"/>
  <c r="F496" i="17" s="1"/>
  <c r="D665" i="10"/>
  <c r="C665" i="10"/>
  <c r="F666" i="17" s="1"/>
  <c r="B665" i="10"/>
  <c r="E666" i="17" s="1"/>
  <c r="D672" i="10"/>
  <c r="C672" i="10"/>
  <c r="F673" i="17" s="1"/>
  <c r="B672" i="10"/>
  <c r="E673" i="17" s="1"/>
  <c r="D662" i="10"/>
  <c r="C662" i="10"/>
  <c r="F663" i="17" s="1"/>
  <c r="B662" i="10"/>
  <c r="E663" i="17" s="1"/>
  <c r="C668" i="10"/>
  <c r="F669" i="17" s="1"/>
  <c r="B668" i="10"/>
  <c r="E669" i="17" s="1"/>
  <c r="C539" i="10"/>
  <c r="F540" i="17" s="1"/>
  <c r="B539" i="10"/>
  <c r="E540" i="17" s="1"/>
  <c r="C663" i="10"/>
  <c r="F664" i="17" s="1"/>
  <c r="B663" i="10"/>
  <c r="E664" i="17" s="1"/>
  <c r="C667" i="10"/>
  <c r="F668" i="17" s="1"/>
  <c r="B667" i="10"/>
  <c r="E668" i="17" s="1"/>
  <c r="C674" i="10"/>
  <c r="F675" i="17" s="1"/>
  <c r="B674" i="10"/>
  <c r="E675" i="17" s="1"/>
  <c r="C671" i="10"/>
  <c r="F672" i="17" s="1"/>
  <c r="B671" i="10"/>
  <c r="E672" i="17" s="1"/>
  <c r="C670" i="10"/>
  <c r="F671" i="17" s="1"/>
  <c r="B670" i="10"/>
  <c r="E671" i="17" s="1"/>
  <c r="C669" i="10"/>
  <c r="F670" i="17" s="1"/>
  <c r="B669" i="10"/>
  <c r="E670" i="17" s="1"/>
  <c r="C664" i="10"/>
  <c r="F665" i="17" s="1"/>
  <c r="B664" i="10"/>
  <c r="E665" i="17" s="1"/>
  <c r="C660" i="10"/>
  <c r="F661" i="17" s="1"/>
  <c r="B660" i="10"/>
  <c r="E661" i="17" s="1"/>
  <c r="C523" i="10"/>
  <c r="F524" i="17" s="1"/>
  <c r="B523" i="10"/>
  <c r="E524" i="17" s="1"/>
  <c r="C494" i="10"/>
  <c r="F495" i="17" s="1"/>
  <c r="D652" i="10"/>
  <c r="C652" i="10"/>
  <c r="F653" i="17" s="1"/>
  <c r="B652" i="10"/>
  <c r="E653" i="17" s="1"/>
  <c r="D659" i="10"/>
  <c r="C659" i="10"/>
  <c r="F660" i="17" s="1"/>
  <c r="B659" i="10"/>
  <c r="E660" i="17" s="1"/>
  <c r="D649" i="10"/>
  <c r="C649" i="10"/>
  <c r="F650" i="17" s="1"/>
  <c r="B649" i="10"/>
  <c r="E650" i="17" s="1"/>
  <c r="C655" i="10"/>
  <c r="F656" i="17" s="1"/>
  <c r="B655" i="10"/>
  <c r="E656" i="17" s="1"/>
  <c r="C538" i="10"/>
  <c r="F539" i="17" s="1"/>
  <c r="B538" i="10"/>
  <c r="E539" i="17" s="1"/>
  <c r="C650" i="10"/>
  <c r="F651" i="17" s="1"/>
  <c r="B650" i="10"/>
  <c r="E651" i="17" s="1"/>
  <c r="C654" i="10"/>
  <c r="F655" i="17" s="1"/>
  <c r="B654" i="10"/>
  <c r="E655" i="17" s="1"/>
  <c r="C661" i="10"/>
  <c r="F662" i="17" s="1"/>
  <c r="B661" i="10"/>
  <c r="E662" i="17" s="1"/>
  <c r="C658" i="10"/>
  <c r="F659" i="17" s="1"/>
  <c r="B658" i="10"/>
  <c r="E659" i="17" s="1"/>
  <c r="C657" i="10"/>
  <c r="F658" i="17" s="1"/>
  <c r="B657" i="10"/>
  <c r="E658" i="17" s="1"/>
  <c r="C656" i="10"/>
  <c r="F657" i="17" s="1"/>
  <c r="B656" i="10"/>
  <c r="E657" i="17" s="1"/>
  <c r="C651" i="10"/>
  <c r="F652" i="17" s="1"/>
  <c r="B651" i="10"/>
  <c r="E652" i="17" s="1"/>
  <c r="C647" i="10"/>
  <c r="F648" i="17" s="1"/>
  <c r="B647" i="10"/>
  <c r="E648" i="17" s="1"/>
  <c r="C522" i="10"/>
  <c r="F523" i="17" s="1"/>
  <c r="B522" i="10"/>
  <c r="E523" i="17" s="1"/>
  <c r="C493" i="10"/>
  <c r="F494" i="17" s="1"/>
  <c r="D639" i="10"/>
  <c r="C639" i="10"/>
  <c r="F640" i="17" s="1"/>
  <c r="B639" i="10"/>
  <c r="E640" i="17" s="1"/>
  <c r="D646" i="10"/>
  <c r="C646" i="10"/>
  <c r="F647" i="17" s="1"/>
  <c r="B646" i="10"/>
  <c r="E647" i="17" s="1"/>
  <c r="D636" i="10"/>
  <c r="C636" i="10"/>
  <c r="F637" i="17" s="1"/>
  <c r="B636" i="10"/>
  <c r="E637" i="17" s="1"/>
  <c r="C642" i="10"/>
  <c r="F643" i="17" s="1"/>
  <c r="B642" i="10"/>
  <c r="E643" i="17" s="1"/>
  <c r="C637" i="10"/>
  <c r="F638" i="17" s="1"/>
  <c r="B637" i="10"/>
  <c r="E638" i="17" s="1"/>
  <c r="C641" i="10"/>
  <c r="F642" i="17" s="1"/>
  <c r="B641" i="10"/>
  <c r="E642" i="17" s="1"/>
  <c r="C648" i="10"/>
  <c r="F649" i="17" s="1"/>
  <c r="B648" i="10"/>
  <c r="E649" i="17" s="1"/>
  <c r="C645" i="10"/>
  <c r="F646" i="17" s="1"/>
  <c r="B645" i="10"/>
  <c r="E646" i="17" s="1"/>
  <c r="C644" i="10"/>
  <c r="F645" i="17" s="1"/>
  <c r="B644" i="10"/>
  <c r="E645" i="17" s="1"/>
  <c r="C643" i="10"/>
  <c r="F644" i="17" s="1"/>
  <c r="B643" i="10"/>
  <c r="E644" i="17" s="1"/>
  <c r="C638" i="10"/>
  <c r="F639" i="17" s="1"/>
  <c r="B638" i="10"/>
  <c r="E639" i="17" s="1"/>
  <c r="C634" i="10"/>
  <c r="F635" i="17" s="1"/>
  <c r="B634" i="10"/>
  <c r="E635" i="17" s="1"/>
  <c r="C521" i="10"/>
  <c r="F522" i="17" s="1"/>
  <c r="B521" i="10"/>
  <c r="E522" i="17" s="1"/>
  <c r="C492" i="10"/>
  <c r="F493" i="17" s="1"/>
  <c r="D626" i="10"/>
  <c r="C626" i="10"/>
  <c r="F627" i="17" s="1"/>
  <c r="B626" i="10"/>
  <c r="E627" i="17" s="1"/>
  <c r="D633" i="10"/>
  <c r="C633" i="10"/>
  <c r="F634" i="17" s="1"/>
  <c r="B633" i="10"/>
  <c r="E634" i="17" s="1"/>
  <c r="D623" i="10"/>
  <c r="C623" i="10"/>
  <c r="F624" i="17" s="1"/>
  <c r="B623" i="10"/>
  <c r="E624" i="17" s="1"/>
  <c r="C629" i="10"/>
  <c r="F630" i="17" s="1"/>
  <c r="B629" i="10"/>
  <c r="E630" i="17" s="1"/>
  <c r="C536" i="10"/>
  <c r="F537" i="17" s="1"/>
  <c r="B536" i="10"/>
  <c r="E537" i="17" s="1"/>
  <c r="C624" i="10"/>
  <c r="F625" i="17" s="1"/>
  <c r="B624" i="10"/>
  <c r="E625" i="17" s="1"/>
  <c r="C628" i="10"/>
  <c r="F629" i="17" s="1"/>
  <c r="B628" i="10"/>
  <c r="E629" i="17" s="1"/>
  <c r="C635" i="10"/>
  <c r="F636" i="17" s="1"/>
  <c r="B635" i="10"/>
  <c r="E636" i="17" s="1"/>
  <c r="C632" i="10"/>
  <c r="F633" i="17" s="1"/>
  <c r="B632" i="10"/>
  <c r="E633" i="17" s="1"/>
  <c r="C631" i="10"/>
  <c r="F632" i="17" s="1"/>
  <c r="B631" i="10"/>
  <c r="E632" i="17" s="1"/>
  <c r="C630" i="10"/>
  <c r="F631" i="17" s="1"/>
  <c r="B630" i="10"/>
  <c r="E631" i="17" s="1"/>
  <c r="C625" i="10"/>
  <c r="F626" i="17" s="1"/>
  <c r="B625" i="10"/>
  <c r="E626" i="17" s="1"/>
  <c r="C621" i="10"/>
  <c r="F622" i="17" s="1"/>
  <c r="B621" i="10"/>
  <c r="E622" i="17" s="1"/>
  <c r="C520" i="10"/>
  <c r="F521" i="17" s="1"/>
  <c r="B520" i="10"/>
  <c r="E521" i="17" s="1"/>
  <c r="C491" i="10"/>
  <c r="F492" i="17" s="1"/>
  <c r="D613" i="10"/>
  <c r="C613" i="10"/>
  <c r="F614" i="17" s="1"/>
  <c r="B613" i="10"/>
  <c r="E614" i="17" s="1"/>
  <c r="D620" i="10"/>
  <c r="C620" i="10"/>
  <c r="F621" i="17" s="1"/>
  <c r="B620" i="10"/>
  <c r="E621" i="17" s="1"/>
  <c r="D610" i="10"/>
  <c r="C610" i="10"/>
  <c r="F611" i="17" s="1"/>
  <c r="B610" i="10"/>
  <c r="E611" i="17" s="1"/>
  <c r="C616" i="10"/>
  <c r="F617" i="17" s="1"/>
  <c r="B616" i="10"/>
  <c r="E617" i="17" s="1"/>
  <c r="C535" i="10"/>
  <c r="F536" i="17" s="1"/>
  <c r="B535" i="10"/>
  <c r="E536" i="17" s="1"/>
  <c r="C611" i="10"/>
  <c r="F612" i="17" s="1"/>
  <c r="B611" i="10"/>
  <c r="E612" i="17" s="1"/>
  <c r="C615" i="10"/>
  <c r="F616" i="17" s="1"/>
  <c r="B615" i="10"/>
  <c r="E616" i="17" s="1"/>
  <c r="C622" i="10"/>
  <c r="F623" i="17" s="1"/>
  <c r="B622" i="10"/>
  <c r="E623" i="17" s="1"/>
  <c r="C619" i="10"/>
  <c r="F620" i="17" s="1"/>
  <c r="B619" i="10"/>
  <c r="E620" i="17" s="1"/>
  <c r="C618" i="10"/>
  <c r="F619" i="17" s="1"/>
  <c r="B618" i="10"/>
  <c r="E619" i="17" s="1"/>
  <c r="C617" i="10"/>
  <c r="F618" i="17" s="1"/>
  <c r="B617" i="10"/>
  <c r="E618" i="17" s="1"/>
  <c r="C612" i="10"/>
  <c r="F613" i="17" s="1"/>
  <c r="B612" i="10"/>
  <c r="E613" i="17" s="1"/>
  <c r="C608" i="10"/>
  <c r="F609" i="17" s="1"/>
  <c r="B608" i="10"/>
  <c r="E609" i="17" s="1"/>
  <c r="C519" i="10"/>
  <c r="F520" i="17" s="1"/>
  <c r="B519" i="10"/>
  <c r="E520" i="17" s="1"/>
  <c r="C490" i="10"/>
  <c r="F491" i="17" s="1"/>
  <c r="D600" i="10"/>
  <c r="C600" i="10"/>
  <c r="F601" i="17" s="1"/>
  <c r="B600" i="10"/>
  <c r="E601" i="17" s="1"/>
  <c r="D607" i="10"/>
  <c r="C607" i="10"/>
  <c r="F608" i="17" s="1"/>
  <c r="B607" i="10"/>
  <c r="E608" i="17" s="1"/>
  <c r="D597" i="10"/>
  <c r="C597" i="10"/>
  <c r="F598" i="17" s="1"/>
  <c r="B597" i="10"/>
  <c r="E598" i="17" s="1"/>
  <c r="C603" i="10"/>
  <c r="F604" i="17" s="1"/>
  <c r="B603" i="10"/>
  <c r="E604" i="17" s="1"/>
  <c r="C534" i="10"/>
  <c r="F535" i="17" s="1"/>
  <c r="B534" i="10"/>
  <c r="E535" i="17" s="1"/>
  <c r="C598" i="10"/>
  <c r="F599" i="17" s="1"/>
  <c r="B598" i="10"/>
  <c r="E599" i="17" s="1"/>
  <c r="C602" i="10"/>
  <c r="F603" i="17" s="1"/>
  <c r="B602" i="10"/>
  <c r="E603" i="17" s="1"/>
  <c r="C609" i="10"/>
  <c r="F610" i="17" s="1"/>
  <c r="B609" i="10"/>
  <c r="E610" i="17" s="1"/>
  <c r="C606" i="10"/>
  <c r="F607" i="17" s="1"/>
  <c r="B606" i="10"/>
  <c r="E607" i="17" s="1"/>
  <c r="C605" i="10"/>
  <c r="F606" i="17" s="1"/>
  <c r="B605" i="10"/>
  <c r="E606" i="17" s="1"/>
  <c r="C604" i="10"/>
  <c r="F605" i="17" s="1"/>
  <c r="B604" i="10"/>
  <c r="E605" i="17" s="1"/>
  <c r="C599" i="10"/>
  <c r="F600" i="17" s="1"/>
  <c r="B599" i="10"/>
  <c r="E600" i="17" s="1"/>
  <c r="C595" i="10"/>
  <c r="F596" i="17" s="1"/>
  <c r="B595" i="10"/>
  <c r="E596" i="17" s="1"/>
  <c r="C518" i="10"/>
  <c r="F519" i="17" s="1"/>
  <c r="C489" i="10"/>
  <c r="F490" i="17" s="1"/>
  <c r="D587" i="10"/>
  <c r="C587" i="10"/>
  <c r="F588" i="17" s="1"/>
  <c r="B587" i="10"/>
  <c r="E588" i="17" s="1"/>
  <c r="D594" i="10"/>
  <c r="C594" i="10"/>
  <c r="F595" i="17" s="1"/>
  <c r="B594" i="10"/>
  <c r="E595" i="17" s="1"/>
  <c r="D584" i="10"/>
  <c r="C584" i="10"/>
  <c r="F585" i="17" s="1"/>
  <c r="B584" i="10"/>
  <c r="E585" i="17" s="1"/>
  <c r="C590" i="10"/>
  <c r="F591" i="17" s="1"/>
  <c r="B590" i="10"/>
  <c r="E591" i="17" s="1"/>
  <c r="C533" i="10"/>
  <c r="F534" i="17" s="1"/>
  <c r="B533" i="10"/>
  <c r="E534" i="17" s="1"/>
  <c r="C585" i="10"/>
  <c r="F586" i="17" s="1"/>
  <c r="B585" i="10"/>
  <c r="E586" i="17" s="1"/>
  <c r="C589" i="10"/>
  <c r="F590" i="17" s="1"/>
  <c r="B589" i="10"/>
  <c r="E590" i="17" s="1"/>
  <c r="C596" i="10"/>
  <c r="F597" i="17" s="1"/>
  <c r="B596" i="10"/>
  <c r="E597" i="17" s="1"/>
  <c r="C593" i="10"/>
  <c r="F594" i="17" s="1"/>
  <c r="B593" i="10"/>
  <c r="E594" i="17" s="1"/>
  <c r="C592" i="10"/>
  <c r="F593" i="17" s="1"/>
  <c r="B592" i="10"/>
  <c r="E593" i="17" s="1"/>
  <c r="C591" i="10"/>
  <c r="F592" i="17" s="1"/>
  <c r="B591" i="10"/>
  <c r="E592" i="17" s="1"/>
  <c r="C586" i="10"/>
  <c r="F587" i="17" s="1"/>
  <c r="B586" i="10"/>
  <c r="E587" i="17" s="1"/>
  <c r="C582" i="10"/>
  <c r="F583" i="17" s="1"/>
  <c r="B582" i="10"/>
  <c r="E583" i="17" s="1"/>
  <c r="C517" i="10"/>
  <c r="F518" i="17" s="1"/>
  <c r="C488" i="10"/>
  <c r="F489" i="17" s="1"/>
  <c r="D574" i="10"/>
  <c r="C574" i="10"/>
  <c r="F575" i="17" s="1"/>
  <c r="B574" i="10"/>
  <c r="E575" i="17" s="1"/>
  <c r="D581" i="10"/>
  <c r="C581" i="10"/>
  <c r="F582" i="17" s="1"/>
  <c r="B581" i="10"/>
  <c r="E582" i="17" s="1"/>
  <c r="D571" i="10"/>
  <c r="C571" i="10"/>
  <c r="F572" i="17" s="1"/>
  <c r="B571" i="10"/>
  <c r="E572" i="17" s="1"/>
  <c r="C577" i="10"/>
  <c r="F578" i="17" s="1"/>
  <c r="B577" i="10"/>
  <c r="E578" i="17" s="1"/>
  <c r="C532" i="10"/>
  <c r="F533" i="17" s="1"/>
  <c r="B532" i="10"/>
  <c r="E533" i="17" s="1"/>
  <c r="C572" i="10"/>
  <c r="F573" i="17" s="1"/>
  <c r="B572" i="10"/>
  <c r="E573" i="17" s="1"/>
  <c r="C576" i="10"/>
  <c r="F577" i="17" s="1"/>
  <c r="B576" i="10"/>
  <c r="E577" i="17" s="1"/>
  <c r="C583" i="10"/>
  <c r="F584" i="17" s="1"/>
  <c r="B583" i="10"/>
  <c r="E584" i="17" s="1"/>
  <c r="C580" i="10"/>
  <c r="F581" i="17" s="1"/>
  <c r="B580" i="10"/>
  <c r="E581" i="17" s="1"/>
  <c r="C579" i="10"/>
  <c r="F580" i="17" s="1"/>
  <c r="B579" i="10"/>
  <c r="E580" i="17" s="1"/>
  <c r="C578" i="10"/>
  <c r="F579" i="17" s="1"/>
  <c r="B578" i="10"/>
  <c r="E579" i="17" s="1"/>
  <c r="C573" i="10"/>
  <c r="F574" i="17" s="1"/>
  <c r="B573" i="10"/>
  <c r="E574" i="17" s="1"/>
  <c r="C569" i="10"/>
  <c r="F570" i="17" s="1"/>
  <c r="B569" i="10"/>
  <c r="E570" i="17" s="1"/>
  <c r="C516" i="10"/>
  <c r="F517" i="17" s="1"/>
  <c r="B516" i="10"/>
  <c r="E517" i="17" s="1"/>
  <c r="C487" i="10"/>
  <c r="F488" i="17" s="1"/>
  <c r="D561" i="10"/>
  <c r="C561" i="10"/>
  <c r="F562" i="17" s="1"/>
  <c r="B561" i="10"/>
  <c r="E562" i="17" s="1"/>
  <c r="D568" i="10"/>
  <c r="C568" i="10"/>
  <c r="F569" i="17" s="1"/>
  <c r="B568" i="10"/>
  <c r="E569" i="17" s="1"/>
  <c r="D558" i="10"/>
  <c r="C558" i="10"/>
  <c r="F559" i="17" s="1"/>
  <c r="B558" i="10"/>
  <c r="E559" i="17" s="1"/>
  <c r="C564" i="10"/>
  <c r="F565" i="17" s="1"/>
  <c r="B564" i="10"/>
  <c r="E565" i="17" s="1"/>
  <c r="C531" i="10"/>
  <c r="F532" i="17" s="1"/>
  <c r="B531" i="10"/>
  <c r="E532" i="17" s="1"/>
  <c r="C559" i="10"/>
  <c r="F560" i="17" s="1"/>
  <c r="B559" i="10"/>
  <c r="E560" i="17" s="1"/>
  <c r="C563" i="10"/>
  <c r="F564" i="17" s="1"/>
  <c r="B563" i="10"/>
  <c r="E564" i="17" s="1"/>
  <c r="C570" i="10"/>
  <c r="F571" i="17" s="1"/>
  <c r="B570" i="10"/>
  <c r="E571" i="17" s="1"/>
  <c r="C567" i="10"/>
  <c r="F568" i="17" s="1"/>
  <c r="B567" i="10"/>
  <c r="E568" i="17" s="1"/>
  <c r="C566" i="10"/>
  <c r="F567" i="17" s="1"/>
  <c r="B566" i="10"/>
  <c r="E567" i="17" s="1"/>
  <c r="C565" i="10"/>
  <c r="F566" i="17" s="1"/>
  <c r="B565" i="10"/>
  <c r="E566" i="17" s="1"/>
  <c r="C560" i="10"/>
  <c r="F561" i="17" s="1"/>
  <c r="B560" i="10"/>
  <c r="E561" i="17" s="1"/>
  <c r="C486" i="10"/>
  <c r="F487" i="17" s="1"/>
  <c r="C556" i="10"/>
  <c r="F557" i="17" s="1"/>
  <c r="B556" i="10"/>
  <c r="E557" i="17" s="1"/>
  <c r="C515" i="10"/>
  <c r="F516" i="17" s="1"/>
  <c r="B515" i="10"/>
  <c r="E516" i="17" s="1"/>
  <c r="C31" i="8"/>
  <c r="C433" i="10" s="1"/>
  <c r="F434" i="17" s="1"/>
  <c r="C30" i="8"/>
  <c r="C409" i="10" s="1"/>
  <c r="F410" i="17" s="1"/>
  <c r="B31" i="8"/>
  <c r="B433" i="10" s="1"/>
  <c r="E434" i="17" s="1"/>
  <c r="B30" i="8"/>
  <c r="B409" i="10" s="1"/>
  <c r="E410" i="17" s="1"/>
  <c r="B410" i="17" l="1"/>
  <c r="K410" i="17"/>
  <c r="J410" i="17"/>
  <c r="D410" i="17"/>
  <c r="C410" i="17"/>
  <c r="G410" i="17"/>
  <c r="H410" i="17"/>
  <c r="I410" i="17"/>
  <c r="G557" i="17"/>
  <c r="B557" i="17"/>
  <c r="K557" i="17"/>
  <c r="D557" i="17"/>
  <c r="J557" i="17"/>
  <c r="C557" i="17"/>
  <c r="H557" i="17"/>
  <c r="I557" i="17"/>
  <c r="B583" i="17"/>
  <c r="J583" i="17"/>
  <c r="D583" i="17"/>
  <c r="K583" i="17"/>
  <c r="C583" i="17"/>
  <c r="G583" i="17"/>
  <c r="H583" i="17"/>
  <c r="I583" i="17"/>
  <c r="B592" i="17"/>
  <c r="K592" i="17"/>
  <c r="J592" i="17"/>
  <c r="D592" i="17"/>
  <c r="G592" i="17"/>
  <c r="H592" i="17"/>
  <c r="C592" i="17"/>
  <c r="I592" i="17"/>
  <c r="G597" i="17"/>
  <c r="B597" i="17"/>
  <c r="J597" i="17"/>
  <c r="D597" i="17"/>
  <c r="K597" i="17"/>
  <c r="C597" i="17"/>
  <c r="H597" i="17"/>
  <c r="I597" i="17"/>
  <c r="G534" i="17"/>
  <c r="C534" i="17"/>
  <c r="B534" i="17"/>
  <c r="K534" i="17"/>
  <c r="J534" i="17"/>
  <c r="D534" i="17"/>
  <c r="H534" i="17"/>
  <c r="I534" i="17"/>
  <c r="G608" i="17"/>
  <c r="B608" i="17"/>
  <c r="K608" i="17"/>
  <c r="J608" i="17"/>
  <c r="D608" i="17"/>
  <c r="C608" i="17"/>
  <c r="H608" i="17"/>
  <c r="I608" i="17"/>
  <c r="G621" i="17"/>
  <c r="B621" i="17"/>
  <c r="I621" i="17"/>
  <c r="C621" i="17"/>
  <c r="H621" i="17"/>
  <c r="K621" i="17"/>
  <c r="D621" i="17"/>
  <c r="J621" i="17"/>
  <c r="G634" i="17"/>
  <c r="C634" i="17"/>
  <c r="B634" i="17"/>
  <c r="I634" i="17"/>
  <c r="H634" i="17"/>
  <c r="D634" i="17"/>
  <c r="J634" i="17"/>
  <c r="K634" i="17"/>
  <c r="K647" i="17"/>
  <c r="B647" i="17"/>
  <c r="C647" i="17"/>
  <c r="H647" i="17"/>
  <c r="G647" i="17"/>
  <c r="D647" i="17"/>
  <c r="J647" i="17"/>
  <c r="I647" i="17"/>
  <c r="G660" i="17"/>
  <c r="B660" i="17"/>
  <c r="C660" i="17"/>
  <c r="K660" i="17"/>
  <c r="H660" i="17"/>
  <c r="D660" i="17"/>
  <c r="J660" i="17"/>
  <c r="I660" i="17"/>
  <c r="G673" i="17"/>
  <c r="B673" i="17"/>
  <c r="J673" i="17"/>
  <c r="D673" i="17"/>
  <c r="K673" i="17"/>
  <c r="H673" i="17"/>
  <c r="C673" i="17"/>
  <c r="I673" i="17"/>
  <c r="G686" i="17"/>
  <c r="B686" i="17"/>
  <c r="C686" i="17"/>
  <c r="K686" i="17"/>
  <c r="J686" i="17"/>
  <c r="D686" i="17"/>
  <c r="H686" i="17"/>
  <c r="I686" i="17"/>
  <c r="G699" i="17"/>
  <c r="B699" i="17"/>
  <c r="J699" i="17"/>
  <c r="D699" i="17"/>
  <c r="K699" i="17"/>
  <c r="C699" i="17"/>
  <c r="H699" i="17"/>
  <c r="I699" i="17"/>
  <c r="G712" i="17"/>
  <c r="B712" i="17"/>
  <c r="C712" i="17"/>
  <c r="K712" i="17"/>
  <c r="J712" i="17"/>
  <c r="D712" i="17"/>
  <c r="H712" i="17"/>
  <c r="I712" i="17"/>
  <c r="G725" i="17"/>
  <c r="B725" i="17"/>
  <c r="I725" i="17"/>
  <c r="H725" i="17"/>
  <c r="C725" i="17"/>
  <c r="D725" i="17"/>
  <c r="J725" i="17"/>
  <c r="K725" i="17"/>
  <c r="H738" i="17"/>
  <c r="C738" i="17"/>
  <c r="B738" i="17"/>
  <c r="K738" i="17"/>
  <c r="D738" i="17"/>
  <c r="I738" i="17"/>
  <c r="G738" i="17"/>
  <c r="J738" i="17"/>
  <c r="G569" i="17"/>
  <c r="B569" i="17"/>
  <c r="J569" i="17"/>
  <c r="K569" i="17"/>
  <c r="D569" i="17"/>
  <c r="C569" i="17"/>
  <c r="H569" i="17"/>
  <c r="I569" i="17"/>
  <c r="G582" i="17"/>
  <c r="C582" i="17"/>
  <c r="B582" i="17"/>
  <c r="K582" i="17"/>
  <c r="J582" i="17"/>
  <c r="D582" i="17"/>
  <c r="H582" i="17"/>
  <c r="I582" i="17"/>
  <c r="B587" i="17"/>
  <c r="J587" i="17"/>
  <c r="D587" i="17"/>
  <c r="K587" i="17"/>
  <c r="H587" i="17"/>
  <c r="G587" i="17"/>
  <c r="C587" i="17"/>
  <c r="I587" i="17"/>
  <c r="G593" i="17"/>
  <c r="B593" i="17"/>
  <c r="J593" i="17"/>
  <c r="D593" i="17"/>
  <c r="K593" i="17"/>
  <c r="C593" i="17"/>
  <c r="H593" i="17"/>
  <c r="I593" i="17"/>
  <c r="B594" i="17"/>
  <c r="K594" i="17"/>
  <c r="J594" i="17"/>
  <c r="D594" i="17"/>
  <c r="C594" i="17"/>
  <c r="G594" i="17"/>
  <c r="H594" i="17"/>
  <c r="I594" i="17"/>
  <c r="B590" i="17"/>
  <c r="K590" i="17"/>
  <c r="J590" i="17"/>
  <c r="D590" i="17"/>
  <c r="C590" i="17"/>
  <c r="G590" i="17"/>
  <c r="H590" i="17"/>
  <c r="I590" i="17"/>
  <c r="G586" i="17"/>
  <c r="C586" i="17"/>
  <c r="B586" i="17"/>
  <c r="K586" i="17"/>
  <c r="J586" i="17"/>
  <c r="D586" i="17"/>
  <c r="H586" i="17"/>
  <c r="I586" i="17"/>
  <c r="G591" i="17"/>
  <c r="B591" i="17"/>
  <c r="J591" i="17"/>
  <c r="D591" i="17"/>
  <c r="K591" i="17"/>
  <c r="C591" i="17"/>
  <c r="H591" i="17"/>
  <c r="I591" i="17"/>
  <c r="B585" i="17"/>
  <c r="J585" i="17"/>
  <c r="D585" i="17"/>
  <c r="K585" i="17"/>
  <c r="G585" i="17"/>
  <c r="H585" i="17"/>
  <c r="C585" i="17"/>
  <c r="I585" i="17"/>
  <c r="B588" i="17"/>
  <c r="K588" i="17"/>
  <c r="J588" i="17"/>
  <c r="D588" i="17"/>
  <c r="G588" i="17"/>
  <c r="H588" i="17"/>
  <c r="C588" i="17"/>
  <c r="I588" i="17"/>
  <c r="B434" i="17"/>
  <c r="I434" i="17"/>
  <c r="C434" i="17"/>
  <c r="G434" i="17"/>
  <c r="H434" i="17"/>
  <c r="J434" i="17"/>
  <c r="K434" i="17"/>
  <c r="D434" i="17"/>
  <c r="G561" i="17"/>
  <c r="B561" i="17"/>
  <c r="K561" i="17"/>
  <c r="D561" i="17"/>
  <c r="J561" i="17"/>
  <c r="H561" i="17"/>
  <c r="C561" i="17"/>
  <c r="I561" i="17"/>
  <c r="G566" i="17"/>
  <c r="B566" i="17"/>
  <c r="J566" i="17"/>
  <c r="D566" i="17"/>
  <c r="K566" i="17"/>
  <c r="C566" i="17"/>
  <c r="H566" i="17"/>
  <c r="I566" i="17"/>
  <c r="G567" i="17"/>
  <c r="C567" i="17"/>
  <c r="B567" i="17"/>
  <c r="K567" i="17"/>
  <c r="J567" i="17"/>
  <c r="D567" i="17"/>
  <c r="H567" i="17"/>
  <c r="I567" i="17"/>
  <c r="G568" i="17"/>
  <c r="J568" i="17"/>
  <c r="D568" i="17"/>
  <c r="K568" i="17"/>
  <c r="H568" i="17"/>
  <c r="B568" i="17"/>
  <c r="C568" i="17"/>
  <c r="I568" i="17"/>
  <c r="G571" i="17"/>
  <c r="C571" i="17"/>
  <c r="B571" i="17"/>
  <c r="J571" i="17"/>
  <c r="D571" i="17"/>
  <c r="K571" i="17"/>
  <c r="H571" i="17"/>
  <c r="I571" i="17"/>
  <c r="G564" i="17"/>
  <c r="J564" i="17"/>
  <c r="D564" i="17"/>
  <c r="K564" i="17"/>
  <c r="H564" i="17"/>
  <c r="B564" i="17"/>
  <c r="C564" i="17"/>
  <c r="I564" i="17"/>
  <c r="G560" i="17"/>
  <c r="B560" i="17"/>
  <c r="J560" i="17"/>
  <c r="D560" i="17"/>
  <c r="K560" i="17"/>
  <c r="C560" i="17"/>
  <c r="H560" i="17"/>
  <c r="I560" i="17"/>
  <c r="G532" i="17"/>
  <c r="B532" i="17"/>
  <c r="K532" i="17"/>
  <c r="J532" i="17"/>
  <c r="D532" i="17"/>
  <c r="C532" i="17"/>
  <c r="H532" i="17"/>
  <c r="I532" i="17"/>
  <c r="G565" i="17"/>
  <c r="B565" i="17"/>
  <c r="K565" i="17"/>
  <c r="D565" i="17"/>
  <c r="J565" i="17"/>
  <c r="C565" i="17"/>
  <c r="H565" i="17"/>
  <c r="I565" i="17"/>
  <c r="G559" i="17"/>
  <c r="K559" i="17"/>
  <c r="J559" i="17"/>
  <c r="D559" i="17"/>
  <c r="H559" i="17"/>
  <c r="B559" i="17"/>
  <c r="C559" i="17"/>
  <c r="I559" i="17"/>
  <c r="G562" i="17"/>
  <c r="B562" i="17"/>
  <c r="J562" i="17"/>
  <c r="D562" i="17"/>
  <c r="K562" i="17"/>
  <c r="C562" i="17"/>
  <c r="H562" i="17"/>
  <c r="I562" i="17"/>
  <c r="G517" i="17"/>
  <c r="B517" i="17"/>
  <c r="K517" i="17"/>
  <c r="C517" i="17"/>
  <c r="H517" i="17"/>
  <c r="J517" i="17"/>
  <c r="I517" i="17"/>
  <c r="D517" i="17"/>
  <c r="G570" i="17"/>
  <c r="B570" i="17"/>
  <c r="K570" i="17"/>
  <c r="J570" i="17"/>
  <c r="D570" i="17"/>
  <c r="C570" i="17"/>
  <c r="H570" i="17"/>
  <c r="I570" i="17"/>
  <c r="G574" i="17"/>
  <c r="B574" i="17"/>
  <c r="K574" i="17"/>
  <c r="J574" i="17"/>
  <c r="D574" i="17"/>
  <c r="H574" i="17"/>
  <c r="C574" i="17"/>
  <c r="I574" i="17"/>
  <c r="B579" i="17"/>
  <c r="J579" i="17"/>
  <c r="D579" i="17"/>
  <c r="K579" i="17"/>
  <c r="C579" i="17"/>
  <c r="G579" i="17"/>
  <c r="H579" i="17"/>
  <c r="I579" i="17"/>
  <c r="G580" i="17"/>
  <c r="C580" i="17"/>
  <c r="B580" i="17"/>
  <c r="K580" i="17"/>
  <c r="J580" i="17"/>
  <c r="D580" i="17"/>
  <c r="H580" i="17"/>
  <c r="I580" i="17"/>
  <c r="B581" i="17"/>
  <c r="J581" i="17"/>
  <c r="D581" i="17"/>
  <c r="K581" i="17"/>
  <c r="G581" i="17"/>
  <c r="H581" i="17"/>
  <c r="C581" i="17"/>
  <c r="I581" i="17"/>
  <c r="G584" i="17"/>
  <c r="C584" i="17"/>
  <c r="B584" i="17"/>
  <c r="K584" i="17"/>
  <c r="J584" i="17"/>
  <c r="D584" i="17"/>
  <c r="H584" i="17"/>
  <c r="I584" i="17"/>
  <c r="B577" i="17"/>
  <c r="J577" i="17"/>
  <c r="D577" i="17"/>
  <c r="K577" i="17"/>
  <c r="G577" i="17"/>
  <c r="H577" i="17"/>
  <c r="C577" i="17"/>
  <c r="I577" i="17"/>
  <c r="G573" i="17"/>
  <c r="B573" i="17"/>
  <c r="J573" i="17"/>
  <c r="D573" i="17"/>
  <c r="K573" i="17"/>
  <c r="C573" i="17"/>
  <c r="H573" i="17"/>
  <c r="I573" i="17"/>
  <c r="G533" i="17"/>
  <c r="B533" i="17"/>
  <c r="J533" i="17"/>
  <c r="D533" i="17"/>
  <c r="K533" i="17"/>
  <c r="C533" i="17"/>
  <c r="H533" i="17"/>
  <c r="I533" i="17"/>
  <c r="G578" i="17"/>
  <c r="C578" i="17"/>
  <c r="B578" i="17"/>
  <c r="K578" i="17"/>
  <c r="J578" i="17"/>
  <c r="D578" i="17"/>
  <c r="H578" i="17"/>
  <c r="I578" i="17"/>
  <c r="G572" i="17"/>
  <c r="K572" i="17"/>
  <c r="J572" i="17"/>
  <c r="D572" i="17"/>
  <c r="H572" i="17"/>
  <c r="B572" i="17"/>
  <c r="C572" i="17"/>
  <c r="I572" i="17"/>
  <c r="G575" i="17"/>
  <c r="B575" i="17"/>
  <c r="J575" i="17"/>
  <c r="D575" i="17"/>
  <c r="K575" i="17"/>
  <c r="C575" i="17"/>
  <c r="H575" i="17"/>
  <c r="I575" i="17"/>
  <c r="G595" i="17"/>
  <c r="B595" i="17"/>
  <c r="J595" i="17"/>
  <c r="D595" i="17"/>
  <c r="K595" i="17"/>
  <c r="C595" i="17"/>
  <c r="H595" i="17"/>
  <c r="I595" i="17"/>
  <c r="B596" i="17"/>
  <c r="K596" i="17"/>
  <c r="J596" i="17"/>
  <c r="D596" i="17"/>
  <c r="G596" i="17"/>
  <c r="H596" i="17"/>
  <c r="C596" i="17"/>
  <c r="I596" i="17"/>
  <c r="B600" i="17"/>
  <c r="K600" i="17"/>
  <c r="J600" i="17"/>
  <c r="D600" i="17"/>
  <c r="G600" i="17"/>
  <c r="C600" i="17"/>
  <c r="H600" i="17"/>
  <c r="I600" i="17"/>
  <c r="B605" i="17"/>
  <c r="J605" i="17"/>
  <c r="D605" i="17"/>
  <c r="K605" i="17"/>
  <c r="C605" i="17"/>
  <c r="G605" i="17"/>
  <c r="H605" i="17"/>
  <c r="I605" i="17"/>
  <c r="G606" i="17"/>
  <c r="C606" i="17"/>
  <c r="B606" i="17"/>
  <c r="K606" i="17"/>
  <c r="J606" i="17"/>
  <c r="D606" i="17"/>
  <c r="H606" i="17"/>
  <c r="I606" i="17"/>
  <c r="G607" i="17"/>
  <c r="J607" i="17"/>
  <c r="D607" i="17"/>
  <c r="K607" i="17"/>
  <c r="C607" i="17"/>
  <c r="H607" i="17"/>
  <c r="B607" i="17"/>
  <c r="I607" i="17"/>
  <c r="G610" i="17"/>
  <c r="C610" i="17"/>
  <c r="B610" i="17"/>
  <c r="K610" i="17"/>
  <c r="J610" i="17"/>
  <c r="D610" i="17"/>
  <c r="H610" i="17"/>
  <c r="I610" i="17"/>
  <c r="B603" i="17"/>
  <c r="J603" i="17"/>
  <c r="D603" i="17"/>
  <c r="K603" i="17"/>
  <c r="G603" i="17"/>
  <c r="H603" i="17"/>
  <c r="C603" i="17"/>
  <c r="I603" i="17"/>
  <c r="G599" i="17"/>
  <c r="B599" i="17"/>
  <c r="J599" i="17"/>
  <c r="D599" i="17"/>
  <c r="K599" i="17"/>
  <c r="C599" i="17"/>
  <c r="H599" i="17"/>
  <c r="I599" i="17"/>
  <c r="G535" i="17"/>
  <c r="J535" i="17"/>
  <c r="D535" i="17"/>
  <c r="K535" i="17"/>
  <c r="H535" i="17"/>
  <c r="B535" i="17"/>
  <c r="C535" i="17"/>
  <c r="I535" i="17"/>
  <c r="G604" i="17"/>
  <c r="C604" i="17"/>
  <c r="B604" i="17"/>
  <c r="K604" i="17"/>
  <c r="J604" i="17"/>
  <c r="D604" i="17"/>
  <c r="H604" i="17"/>
  <c r="I604" i="17"/>
  <c r="B598" i="17"/>
  <c r="K598" i="17"/>
  <c r="J598" i="17"/>
  <c r="D598" i="17"/>
  <c r="C598" i="17"/>
  <c r="G598" i="17"/>
  <c r="H598" i="17"/>
  <c r="I598" i="17"/>
  <c r="B601" i="17"/>
  <c r="J601" i="17"/>
  <c r="D601" i="17"/>
  <c r="K601" i="17"/>
  <c r="C601" i="17"/>
  <c r="G601" i="17"/>
  <c r="H601" i="17"/>
  <c r="I601" i="17"/>
  <c r="G520" i="17"/>
  <c r="B520" i="17"/>
  <c r="K520" i="17"/>
  <c r="C520" i="17"/>
  <c r="H520" i="17"/>
  <c r="J520" i="17"/>
  <c r="D520" i="17"/>
  <c r="I520" i="17"/>
  <c r="G609" i="17"/>
  <c r="B609" i="17"/>
  <c r="J609" i="17"/>
  <c r="D609" i="17"/>
  <c r="K609" i="17"/>
  <c r="C609" i="17"/>
  <c r="H609" i="17"/>
  <c r="I609" i="17"/>
  <c r="G613" i="17"/>
  <c r="B613" i="17"/>
  <c r="J613" i="17"/>
  <c r="D613" i="17"/>
  <c r="K613" i="17"/>
  <c r="C613" i="17"/>
  <c r="H613" i="17"/>
  <c r="I613" i="17"/>
  <c r="G618" i="17"/>
  <c r="C618" i="17"/>
  <c r="B618" i="17"/>
  <c r="I618" i="17"/>
  <c r="H618" i="17"/>
  <c r="J618" i="17"/>
  <c r="K618" i="17"/>
  <c r="D618" i="17"/>
  <c r="G619" i="17"/>
  <c r="I619" i="17"/>
  <c r="C619" i="17"/>
  <c r="H619" i="17"/>
  <c r="B619" i="17"/>
  <c r="J619" i="17"/>
  <c r="D619" i="17"/>
  <c r="K619" i="17"/>
  <c r="G620" i="17"/>
  <c r="B620" i="17"/>
  <c r="I620" i="17"/>
  <c r="C620" i="17"/>
  <c r="H620" i="17"/>
  <c r="J620" i="17"/>
  <c r="K620" i="17"/>
  <c r="D620" i="17"/>
  <c r="G623" i="17"/>
  <c r="I623" i="17"/>
  <c r="C623" i="17"/>
  <c r="H623" i="17"/>
  <c r="B623" i="17"/>
  <c r="J623" i="17"/>
  <c r="D623" i="17"/>
  <c r="K623" i="17"/>
  <c r="G616" i="17"/>
  <c r="B616" i="17"/>
  <c r="I616" i="17"/>
  <c r="D616" i="17"/>
  <c r="C616" i="17"/>
  <c r="H616" i="17"/>
  <c r="J616" i="17"/>
  <c r="K616" i="17"/>
  <c r="G612" i="17"/>
  <c r="B612" i="17"/>
  <c r="K612" i="17"/>
  <c r="J612" i="17"/>
  <c r="D612" i="17"/>
  <c r="C612" i="17"/>
  <c r="H612" i="17"/>
  <c r="I612" i="17"/>
  <c r="G536" i="17"/>
  <c r="B536" i="17"/>
  <c r="K536" i="17"/>
  <c r="J536" i="17"/>
  <c r="D536" i="17"/>
  <c r="C536" i="17"/>
  <c r="H536" i="17"/>
  <c r="I536" i="17"/>
  <c r="G617" i="17"/>
  <c r="B617" i="17"/>
  <c r="I617" i="17"/>
  <c r="C617" i="17"/>
  <c r="H617" i="17"/>
  <c r="D617" i="17"/>
  <c r="J617" i="17"/>
  <c r="K617" i="17"/>
  <c r="G611" i="17"/>
  <c r="J611" i="17"/>
  <c r="D611" i="17"/>
  <c r="K611" i="17"/>
  <c r="C611" i="17"/>
  <c r="H611" i="17"/>
  <c r="B611" i="17"/>
  <c r="I611" i="17"/>
  <c r="G614" i="17"/>
  <c r="C614" i="17"/>
  <c r="B614" i="17"/>
  <c r="K614" i="17"/>
  <c r="J614" i="17"/>
  <c r="D614" i="17"/>
  <c r="H614" i="17"/>
  <c r="I614" i="17"/>
  <c r="G521" i="17"/>
  <c r="B521" i="17"/>
  <c r="J521" i="17"/>
  <c r="D521" i="17"/>
  <c r="K521" i="17"/>
  <c r="C521" i="17"/>
  <c r="H521" i="17"/>
  <c r="I521" i="17"/>
  <c r="G622" i="17"/>
  <c r="C622" i="17"/>
  <c r="B622" i="17"/>
  <c r="I622" i="17"/>
  <c r="H622" i="17"/>
  <c r="J622" i="17"/>
  <c r="K622" i="17"/>
  <c r="D622" i="17"/>
  <c r="G626" i="17"/>
  <c r="C626" i="17"/>
  <c r="B626" i="17"/>
  <c r="I626" i="17"/>
  <c r="H626" i="17"/>
  <c r="J626" i="17"/>
  <c r="K626" i="17"/>
  <c r="D626" i="17"/>
  <c r="G631" i="17"/>
  <c r="I631" i="17"/>
  <c r="C631" i="17"/>
  <c r="H631" i="17"/>
  <c r="B631" i="17"/>
  <c r="D631" i="17"/>
  <c r="J631" i="17"/>
  <c r="K631" i="17"/>
  <c r="G632" i="17"/>
  <c r="B632" i="17"/>
  <c r="I632" i="17"/>
  <c r="C632" i="17"/>
  <c r="H632" i="17"/>
  <c r="D632" i="17"/>
  <c r="J632" i="17"/>
  <c r="K632" i="17"/>
  <c r="G633" i="17"/>
  <c r="B633" i="17"/>
  <c r="I633" i="17"/>
  <c r="C633" i="17"/>
  <c r="H633" i="17"/>
  <c r="D633" i="17"/>
  <c r="J633" i="17"/>
  <c r="K633" i="17"/>
  <c r="G636" i="17"/>
  <c r="B636" i="17"/>
  <c r="I636" i="17"/>
  <c r="C636" i="17"/>
  <c r="H636" i="17"/>
  <c r="D636" i="17"/>
  <c r="J636" i="17"/>
  <c r="K636" i="17"/>
  <c r="G629" i="17"/>
  <c r="B629" i="17"/>
  <c r="I629" i="17"/>
  <c r="C629" i="17"/>
  <c r="H629" i="17"/>
  <c r="J629" i="17"/>
  <c r="D629" i="17"/>
  <c r="K629" i="17"/>
  <c r="G625" i="17"/>
  <c r="B625" i="17"/>
  <c r="I625" i="17"/>
  <c r="C625" i="17"/>
  <c r="H625" i="17"/>
  <c r="J625" i="17"/>
  <c r="D625" i="17"/>
  <c r="K625" i="17"/>
  <c r="G537" i="17"/>
  <c r="B537" i="17"/>
  <c r="J537" i="17"/>
  <c r="D537" i="17"/>
  <c r="K537" i="17"/>
  <c r="C537" i="17"/>
  <c r="H537" i="17"/>
  <c r="I537" i="17"/>
  <c r="G630" i="17"/>
  <c r="C630" i="17"/>
  <c r="B630" i="17"/>
  <c r="I630" i="17"/>
  <c r="H630" i="17"/>
  <c r="D630" i="17"/>
  <c r="J630" i="17"/>
  <c r="K630" i="17"/>
  <c r="G624" i="17"/>
  <c r="B624" i="17"/>
  <c r="I624" i="17"/>
  <c r="C624" i="17"/>
  <c r="H624" i="17"/>
  <c r="J624" i="17"/>
  <c r="K624" i="17"/>
  <c r="D624" i="17"/>
  <c r="G627" i="17"/>
  <c r="I627" i="17"/>
  <c r="C627" i="17"/>
  <c r="H627" i="17"/>
  <c r="B627" i="17"/>
  <c r="J627" i="17"/>
  <c r="D627" i="17"/>
  <c r="K627" i="17"/>
  <c r="G522" i="17"/>
  <c r="C522" i="17"/>
  <c r="B522" i="17"/>
  <c r="K522" i="17"/>
  <c r="J522" i="17"/>
  <c r="D522" i="17"/>
  <c r="H522" i="17"/>
  <c r="I522" i="17"/>
  <c r="G635" i="17"/>
  <c r="I635" i="17"/>
  <c r="C635" i="17"/>
  <c r="H635" i="17"/>
  <c r="B635" i="17"/>
  <c r="D635" i="17"/>
  <c r="J635" i="17"/>
  <c r="K635" i="17"/>
  <c r="G639" i="17"/>
  <c r="C639" i="17"/>
  <c r="H639" i="17"/>
  <c r="B639" i="17"/>
  <c r="J639" i="17"/>
  <c r="I639" i="17"/>
  <c r="D639" i="17"/>
  <c r="K639" i="17"/>
  <c r="B644" i="17"/>
  <c r="K644" i="17"/>
  <c r="G644" i="17"/>
  <c r="C644" i="17"/>
  <c r="H644" i="17"/>
  <c r="J644" i="17"/>
  <c r="D644" i="17"/>
  <c r="I644" i="17"/>
  <c r="G645" i="17"/>
  <c r="B645" i="17"/>
  <c r="K645" i="17"/>
  <c r="C645" i="17"/>
  <c r="H645" i="17"/>
  <c r="D645" i="17"/>
  <c r="J645" i="17"/>
  <c r="I645" i="17"/>
  <c r="G646" i="17"/>
  <c r="C646" i="17"/>
  <c r="B646" i="17"/>
  <c r="K646" i="17"/>
  <c r="H646" i="17"/>
  <c r="J646" i="17"/>
  <c r="D646" i="17"/>
  <c r="I646" i="17"/>
  <c r="G649" i="17"/>
  <c r="B649" i="17"/>
  <c r="K649" i="17"/>
  <c r="C649" i="17"/>
  <c r="H649" i="17"/>
  <c r="J649" i="17"/>
  <c r="I649" i="17"/>
  <c r="D649" i="17"/>
  <c r="G642" i="17"/>
  <c r="C642" i="17"/>
  <c r="B642" i="17"/>
  <c r="K642" i="17"/>
  <c r="H642" i="17"/>
  <c r="D642" i="17"/>
  <c r="I642" i="17"/>
  <c r="J642" i="17"/>
  <c r="G638" i="17"/>
  <c r="C638" i="17"/>
  <c r="B638" i="17"/>
  <c r="I638" i="17"/>
  <c r="H638" i="17"/>
  <c r="J638" i="17"/>
  <c r="K638" i="17"/>
  <c r="D638" i="17"/>
  <c r="G643" i="17"/>
  <c r="K643" i="17"/>
  <c r="C643" i="17"/>
  <c r="H643" i="17"/>
  <c r="B643" i="17"/>
  <c r="J643" i="17"/>
  <c r="I643" i="17"/>
  <c r="D643" i="17"/>
  <c r="G637" i="17"/>
  <c r="B637" i="17"/>
  <c r="I637" i="17"/>
  <c r="C637" i="17"/>
  <c r="H637" i="17"/>
  <c r="K637" i="17"/>
  <c r="D637" i="17"/>
  <c r="J637" i="17"/>
  <c r="G640" i="17"/>
  <c r="B640" i="17"/>
  <c r="K640" i="17"/>
  <c r="C640" i="17"/>
  <c r="H640" i="17"/>
  <c r="J640" i="17"/>
  <c r="D640" i="17"/>
  <c r="I640" i="17"/>
  <c r="G523" i="17"/>
  <c r="J523" i="17"/>
  <c r="D523" i="17"/>
  <c r="K523" i="17"/>
  <c r="H523" i="17"/>
  <c r="B523" i="17"/>
  <c r="C523" i="17"/>
  <c r="I523" i="17"/>
  <c r="B648" i="17"/>
  <c r="K648" i="17"/>
  <c r="G648" i="17"/>
  <c r="C648" i="17"/>
  <c r="H648" i="17"/>
  <c r="J648" i="17"/>
  <c r="D648" i="17"/>
  <c r="I648" i="17"/>
  <c r="B652" i="17"/>
  <c r="K652" i="17"/>
  <c r="G652" i="17"/>
  <c r="C652" i="17"/>
  <c r="H652" i="17"/>
  <c r="J652" i="17"/>
  <c r="D652" i="17"/>
  <c r="I652" i="17"/>
  <c r="B657" i="17"/>
  <c r="K657" i="17"/>
  <c r="G657" i="17"/>
  <c r="H657" i="17"/>
  <c r="C657" i="17"/>
  <c r="D657" i="17"/>
  <c r="J657" i="17"/>
  <c r="I657" i="17"/>
  <c r="B658" i="17"/>
  <c r="K658" i="17"/>
  <c r="C658" i="17"/>
  <c r="G658" i="17"/>
  <c r="H658" i="17"/>
  <c r="I658" i="17"/>
  <c r="J658" i="17"/>
  <c r="D658" i="17"/>
  <c r="G659" i="17"/>
  <c r="B659" i="17"/>
  <c r="C659" i="17"/>
  <c r="K659" i="17"/>
  <c r="H659" i="17"/>
  <c r="J659" i="17"/>
  <c r="I659" i="17"/>
  <c r="D659" i="17"/>
  <c r="B662" i="17"/>
  <c r="K662" i="17"/>
  <c r="G662" i="17"/>
  <c r="H662" i="17"/>
  <c r="C662" i="17"/>
  <c r="J662" i="17"/>
  <c r="D662" i="17"/>
  <c r="I662" i="17"/>
  <c r="G655" i="17"/>
  <c r="C655" i="17"/>
  <c r="B655" i="17"/>
  <c r="K655" i="17"/>
  <c r="H655" i="17"/>
  <c r="J655" i="17"/>
  <c r="I655" i="17"/>
  <c r="D655" i="17"/>
  <c r="K651" i="17"/>
  <c r="B651" i="17"/>
  <c r="C651" i="17"/>
  <c r="H651" i="17"/>
  <c r="G651" i="17"/>
  <c r="D651" i="17"/>
  <c r="J651" i="17"/>
  <c r="I651" i="17"/>
  <c r="G539" i="17"/>
  <c r="J539" i="17"/>
  <c r="D539" i="17"/>
  <c r="K539" i="17"/>
  <c r="H539" i="17"/>
  <c r="B539" i="17"/>
  <c r="C539" i="17"/>
  <c r="I539" i="17"/>
  <c r="G656" i="17"/>
  <c r="C656" i="17"/>
  <c r="B656" i="17"/>
  <c r="K656" i="17"/>
  <c r="H656" i="17"/>
  <c r="J656" i="17"/>
  <c r="D656" i="17"/>
  <c r="I656" i="17"/>
  <c r="G650" i="17"/>
  <c r="C650" i="17"/>
  <c r="B650" i="17"/>
  <c r="K650" i="17"/>
  <c r="H650" i="17"/>
  <c r="I650" i="17"/>
  <c r="J650" i="17"/>
  <c r="D650" i="17"/>
  <c r="G653" i="17"/>
  <c r="B653" i="17"/>
  <c r="K653" i="17"/>
  <c r="C653" i="17"/>
  <c r="H653" i="17"/>
  <c r="J653" i="17"/>
  <c r="I653" i="17"/>
  <c r="D653" i="17"/>
  <c r="G524" i="17"/>
  <c r="B524" i="17"/>
  <c r="K524" i="17"/>
  <c r="J524" i="17"/>
  <c r="D524" i="17"/>
  <c r="C524" i="17"/>
  <c r="H524" i="17"/>
  <c r="I524" i="17"/>
  <c r="B661" i="17"/>
  <c r="K661" i="17"/>
  <c r="G661" i="17"/>
  <c r="H661" i="17"/>
  <c r="C661" i="17"/>
  <c r="J661" i="17"/>
  <c r="I661" i="17"/>
  <c r="D661" i="17"/>
  <c r="G665" i="17"/>
  <c r="B665" i="17"/>
  <c r="K665" i="17"/>
  <c r="H665" i="17"/>
  <c r="C665" i="17"/>
  <c r="J665" i="17"/>
  <c r="I665" i="17"/>
  <c r="D665" i="17"/>
  <c r="G670" i="17"/>
  <c r="B670" i="17"/>
  <c r="C670" i="17"/>
  <c r="K670" i="17"/>
  <c r="J670" i="17"/>
  <c r="D670" i="17"/>
  <c r="H670" i="17"/>
  <c r="I670" i="17"/>
  <c r="G671" i="17"/>
  <c r="B671" i="17"/>
  <c r="J671" i="17"/>
  <c r="D671" i="17"/>
  <c r="K671" i="17"/>
  <c r="C671" i="17"/>
  <c r="H671" i="17"/>
  <c r="I671" i="17"/>
  <c r="G672" i="17"/>
  <c r="C672" i="17"/>
  <c r="B672" i="17"/>
  <c r="K672" i="17"/>
  <c r="J672" i="17"/>
  <c r="D672" i="17"/>
  <c r="H672" i="17"/>
  <c r="I672" i="17"/>
  <c r="G675" i="17"/>
  <c r="B675" i="17"/>
  <c r="J675" i="17"/>
  <c r="D675" i="17"/>
  <c r="K675" i="17"/>
  <c r="C675" i="17"/>
  <c r="H675" i="17"/>
  <c r="I675" i="17"/>
  <c r="G668" i="17"/>
  <c r="C668" i="17"/>
  <c r="B668" i="17"/>
  <c r="K668" i="17"/>
  <c r="J668" i="17"/>
  <c r="D668" i="17"/>
  <c r="H668" i="17"/>
  <c r="I668" i="17"/>
  <c r="G664" i="17"/>
  <c r="C664" i="17"/>
  <c r="B664" i="17"/>
  <c r="K664" i="17"/>
  <c r="H664" i="17"/>
  <c r="J664" i="17"/>
  <c r="D664" i="17"/>
  <c r="I664" i="17"/>
  <c r="G540" i="17"/>
  <c r="B540" i="17"/>
  <c r="K540" i="17"/>
  <c r="J540" i="17"/>
  <c r="D540" i="17"/>
  <c r="C540" i="17"/>
  <c r="H540" i="17"/>
  <c r="I540" i="17"/>
  <c r="G669" i="17"/>
  <c r="B669" i="17"/>
  <c r="J669" i="17"/>
  <c r="D669" i="17"/>
  <c r="K669" i="17"/>
  <c r="H669" i="17"/>
  <c r="C669" i="17"/>
  <c r="I669" i="17"/>
  <c r="G663" i="17"/>
  <c r="C663" i="17"/>
  <c r="B663" i="17"/>
  <c r="K663" i="17"/>
  <c r="H663" i="17"/>
  <c r="D663" i="17"/>
  <c r="J663" i="17"/>
  <c r="I663" i="17"/>
  <c r="G666" i="17"/>
  <c r="B666" i="17"/>
  <c r="C666" i="17"/>
  <c r="K666" i="17"/>
  <c r="H666" i="17"/>
  <c r="D666" i="17"/>
  <c r="I666" i="17"/>
  <c r="J666" i="17"/>
  <c r="G525" i="17"/>
  <c r="B525" i="17"/>
  <c r="J525" i="17"/>
  <c r="D525" i="17"/>
  <c r="K525" i="17"/>
  <c r="C525" i="17"/>
  <c r="H525" i="17"/>
  <c r="I525" i="17"/>
  <c r="G674" i="17"/>
  <c r="B674" i="17"/>
  <c r="C674" i="17"/>
  <c r="K674" i="17"/>
  <c r="J674" i="17"/>
  <c r="D674" i="17"/>
  <c r="H674" i="17"/>
  <c r="I674" i="17"/>
  <c r="G678" i="17"/>
  <c r="B678" i="17"/>
  <c r="C678" i="17"/>
  <c r="K678" i="17"/>
  <c r="J678" i="17"/>
  <c r="D678" i="17"/>
  <c r="H678" i="17"/>
  <c r="I678" i="17"/>
  <c r="G683" i="17"/>
  <c r="B683" i="17"/>
  <c r="J683" i="17"/>
  <c r="D683" i="17"/>
  <c r="K683" i="17"/>
  <c r="C683" i="17"/>
  <c r="H683" i="17"/>
  <c r="I683" i="17"/>
  <c r="G684" i="17"/>
  <c r="C684" i="17"/>
  <c r="B684" i="17"/>
  <c r="K684" i="17"/>
  <c r="J684" i="17"/>
  <c r="D684" i="17"/>
  <c r="H684" i="17"/>
  <c r="I684" i="17"/>
  <c r="G685" i="17"/>
  <c r="B685" i="17"/>
  <c r="J685" i="17"/>
  <c r="D685" i="17"/>
  <c r="K685" i="17"/>
  <c r="H685" i="17"/>
  <c r="C685" i="17"/>
  <c r="I685" i="17"/>
  <c r="G688" i="17"/>
  <c r="C688" i="17"/>
  <c r="B688" i="17"/>
  <c r="K688" i="17"/>
  <c r="J688" i="17"/>
  <c r="D688" i="17"/>
  <c r="H688" i="17"/>
  <c r="I688" i="17"/>
  <c r="G681" i="17"/>
  <c r="B681" i="17"/>
  <c r="J681" i="17"/>
  <c r="D681" i="17"/>
  <c r="K681" i="17"/>
  <c r="H681" i="17"/>
  <c r="C681" i="17"/>
  <c r="I681" i="17"/>
  <c r="G677" i="17"/>
  <c r="B677" i="17"/>
  <c r="J677" i="17"/>
  <c r="D677" i="17"/>
  <c r="K677" i="17"/>
  <c r="H677" i="17"/>
  <c r="C677" i="17"/>
  <c r="I677" i="17"/>
  <c r="G541" i="17"/>
  <c r="B541" i="17"/>
  <c r="J541" i="17"/>
  <c r="D541" i="17"/>
  <c r="K541" i="17"/>
  <c r="C541" i="17"/>
  <c r="H541" i="17"/>
  <c r="I541" i="17"/>
  <c r="G682" i="17"/>
  <c r="B682" i="17"/>
  <c r="C682" i="17"/>
  <c r="K682" i="17"/>
  <c r="J682" i="17"/>
  <c r="D682" i="17"/>
  <c r="H682" i="17"/>
  <c r="I682" i="17"/>
  <c r="G676" i="17"/>
  <c r="C676" i="17"/>
  <c r="B676" i="17"/>
  <c r="K676" i="17"/>
  <c r="J676" i="17"/>
  <c r="D676" i="17"/>
  <c r="H676" i="17"/>
  <c r="I676" i="17"/>
  <c r="G679" i="17"/>
  <c r="B679" i="17"/>
  <c r="J679" i="17"/>
  <c r="D679" i="17"/>
  <c r="K679" i="17"/>
  <c r="C679" i="17"/>
  <c r="H679" i="17"/>
  <c r="I679" i="17"/>
  <c r="G526" i="17"/>
  <c r="C526" i="17"/>
  <c r="B526" i="17"/>
  <c r="K526" i="17"/>
  <c r="J526" i="17"/>
  <c r="D526" i="17"/>
  <c r="H526" i="17"/>
  <c r="I526" i="17"/>
  <c r="G687" i="17"/>
  <c r="B687" i="17"/>
  <c r="J687" i="17"/>
  <c r="D687" i="17"/>
  <c r="K687" i="17"/>
  <c r="C687" i="17"/>
  <c r="H687" i="17"/>
  <c r="I687" i="17"/>
  <c r="G691" i="17"/>
  <c r="B691" i="17"/>
  <c r="J691" i="17"/>
  <c r="D691" i="17"/>
  <c r="K691" i="17"/>
  <c r="C691" i="17"/>
  <c r="H691" i="17"/>
  <c r="I691" i="17"/>
  <c r="G696" i="17"/>
  <c r="B696" i="17"/>
  <c r="C696" i="17"/>
  <c r="K696" i="17"/>
  <c r="J696" i="17"/>
  <c r="D696" i="17"/>
  <c r="H696" i="17"/>
  <c r="I696" i="17"/>
  <c r="G697" i="17"/>
  <c r="B697" i="17"/>
  <c r="J697" i="17"/>
  <c r="D697" i="17"/>
  <c r="K697" i="17"/>
  <c r="H697" i="17"/>
  <c r="C697" i="17"/>
  <c r="I697" i="17"/>
  <c r="G698" i="17"/>
  <c r="C698" i="17"/>
  <c r="B698" i="17"/>
  <c r="K698" i="17"/>
  <c r="J698" i="17"/>
  <c r="D698" i="17"/>
  <c r="H698" i="17"/>
  <c r="I698" i="17"/>
  <c r="G701" i="17"/>
  <c r="B701" i="17"/>
  <c r="J701" i="17"/>
  <c r="D701" i="17"/>
  <c r="K701" i="17"/>
  <c r="H701" i="17"/>
  <c r="C701" i="17"/>
  <c r="I701" i="17"/>
  <c r="G694" i="17"/>
  <c r="C694" i="17"/>
  <c r="B694" i="17"/>
  <c r="K694" i="17"/>
  <c r="J694" i="17"/>
  <c r="D694" i="17"/>
  <c r="H694" i="17"/>
  <c r="I694" i="17"/>
  <c r="G690" i="17"/>
  <c r="B690" i="17"/>
  <c r="C690" i="17"/>
  <c r="K690" i="17"/>
  <c r="J690" i="17"/>
  <c r="D690" i="17"/>
  <c r="H690" i="17"/>
  <c r="I690" i="17"/>
  <c r="G542" i="17"/>
  <c r="C542" i="17"/>
  <c r="B542" i="17"/>
  <c r="J542" i="17"/>
  <c r="K542" i="17"/>
  <c r="D542" i="17"/>
  <c r="H542" i="17"/>
  <c r="I542" i="17"/>
  <c r="G695" i="17"/>
  <c r="B695" i="17"/>
  <c r="J695" i="17"/>
  <c r="D695" i="17"/>
  <c r="K695" i="17"/>
  <c r="C695" i="17"/>
  <c r="H695" i="17"/>
  <c r="I695" i="17"/>
  <c r="G689" i="17"/>
  <c r="B689" i="17"/>
  <c r="J689" i="17"/>
  <c r="D689" i="17"/>
  <c r="K689" i="17"/>
  <c r="H689" i="17"/>
  <c r="C689" i="17"/>
  <c r="I689" i="17"/>
  <c r="G692" i="17"/>
  <c r="B692" i="17"/>
  <c r="C692" i="17"/>
  <c r="K692" i="17"/>
  <c r="J692" i="17"/>
  <c r="D692" i="17"/>
  <c r="H692" i="17"/>
  <c r="I692" i="17"/>
  <c r="G527" i="17"/>
  <c r="J527" i="17"/>
  <c r="D527" i="17"/>
  <c r="K527" i="17"/>
  <c r="H527" i="17"/>
  <c r="B527" i="17"/>
  <c r="C527" i="17"/>
  <c r="I527" i="17"/>
  <c r="G700" i="17"/>
  <c r="B700" i="17"/>
  <c r="C700" i="17"/>
  <c r="K700" i="17"/>
  <c r="J700" i="17"/>
  <c r="D700" i="17"/>
  <c r="H700" i="17"/>
  <c r="I700" i="17"/>
  <c r="G704" i="17"/>
  <c r="B704" i="17"/>
  <c r="C704" i="17"/>
  <c r="K704" i="17"/>
  <c r="J704" i="17"/>
  <c r="D704" i="17"/>
  <c r="H704" i="17"/>
  <c r="I704" i="17"/>
  <c r="G709" i="17"/>
  <c r="B709" i="17"/>
  <c r="J709" i="17"/>
  <c r="D709" i="17"/>
  <c r="K709" i="17"/>
  <c r="H709" i="17"/>
  <c r="C709" i="17"/>
  <c r="I709" i="17"/>
  <c r="G710" i="17"/>
  <c r="C710" i="17"/>
  <c r="B710" i="17"/>
  <c r="K710" i="17"/>
  <c r="J710" i="17"/>
  <c r="D710" i="17"/>
  <c r="H710" i="17"/>
  <c r="I710" i="17"/>
  <c r="G711" i="17"/>
  <c r="B711" i="17"/>
  <c r="J711" i="17"/>
  <c r="D711" i="17"/>
  <c r="K711" i="17"/>
  <c r="C711" i="17"/>
  <c r="H711" i="17"/>
  <c r="I711" i="17"/>
  <c r="G714" i="17"/>
  <c r="C714" i="17"/>
  <c r="B714" i="17"/>
  <c r="K714" i="17"/>
  <c r="J714" i="17"/>
  <c r="D714" i="17"/>
  <c r="H714" i="17"/>
  <c r="I714" i="17"/>
  <c r="G707" i="17"/>
  <c r="B707" i="17"/>
  <c r="J707" i="17"/>
  <c r="D707" i="17"/>
  <c r="K707" i="17"/>
  <c r="C707" i="17"/>
  <c r="H707" i="17"/>
  <c r="I707" i="17"/>
  <c r="G703" i="17"/>
  <c r="B703" i="17"/>
  <c r="J703" i="17"/>
  <c r="D703" i="17"/>
  <c r="K703" i="17"/>
  <c r="C703" i="17"/>
  <c r="H703" i="17"/>
  <c r="I703" i="17"/>
  <c r="G543" i="17"/>
  <c r="K543" i="17"/>
  <c r="J543" i="17"/>
  <c r="D543" i="17"/>
  <c r="H543" i="17"/>
  <c r="B543" i="17"/>
  <c r="C543" i="17"/>
  <c r="I543" i="17"/>
  <c r="G708" i="17"/>
  <c r="B708" i="17"/>
  <c r="C708" i="17"/>
  <c r="K708" i="17"/>
  <c r="J708" i="17"/>
  <c r="D708" i="17"/>
  <c r="H708" i="17"/>
  <c r="I708" i="17"/>
  <c r="G702" i="17"/>
  <c r="C702" i="17"/>
  <c r="B702" i="17"/>
  <c r="K702" i="17"/>
  <c r="J702" i="17"/>
  <c r="D702" i="17"/>
  <c r="H702" i="17"/>
  <c r="I702" i="17"/>
  <c r="G705" i="17"/>
  <c r="B705" i="17"/>
  <c r="J705" i="17"/>
  <c r="D705" i="17"/>
  <c r="K705" i="17"/>
  <c r="H705" i="17"/>
  <c r="C705" i="17"/>
  <c r="I705" i="17"/>
  <c r="G528" i="17"/>
  <c r="B528" i="17"/>
  <c r="K528" i="17"/>
  <c r="J528" i="17"/>
  <c r="D528" i="17"/>
  <c r="C528" i="17"/>
  <c r="H528" i="17"/>
  <c r="I528" i="17"/>
  <c r="G713" i="17"/>
  <c r="B713" i="17"/>
  <c r="J713" i="17"/>
  <c r="D713" i="17"/>
  <c r="K713" i="17"/>
  <c r="H713" i="17"/>
  <c r="C713" i="17"/>
  <c r="I713" i="17"/>
  <c r="G717" i="17"/>
  <c r="B717" i="17"/>
  <c r="K717" i="17"/>
  <c r="D717" i="17"/>
  <c r="J717" i="17"/>
  <c r="H717" i="17"/>
  <c r="C717" i="17"/>
  <c r="I717" i="17"/>
  <c r="G722" i="17"/>
  <c r="C722" i="17"/>
  <c r="B722" i="17"/>
  <c r="I722" i="17"/>
  <c r="H722" i="17"/>
  <c r="J722" i="17"/>
  <c r="D722" i="17"/>
  <c r="K722" i="17"/>
  <c r="G723" i="17"/>
  <c r="B723" i="17"/>
  <c r="I723" i="17"/>
  <c r="C723" i="17"/>
  <c r="H723" i="17"/>
  <c r="D723" i="17"/>
  <c r="J723" i="17"/>
  <c r="K723" i="17"/>
  <c r="G724" i="17"/>
  <c r="B724" i="17"/>
  <c r="C724" i="17"/>
  <c r="I724" i="17"/>
  <c r="H724" i="17"/>
  <c r="D724" i="17"/>
  <c r="J724" i="17"/>
  <c r="K724" i="17"/>
  <c r="G727" i="17"/>
  <c r="B727" i="17"/>
  <c r="I727" i="17"/>
  <c r="C727" i="17"/>
  <c r="H727" i="17"/>
  <c r="J727" i="17"/>
  <c r="K727" i="17"/>
  <c r="D727" i="17"/>
  <c r="G720" i="17"/>
  <c r="B720" i="17"/>
  <c r="C720" i="17"/>
  <c r="I720" i="17"/>
  <c r="H720" i="17"/>
  <c r="J720" i="17"/>
  <c r="D720" i="17"/>
  <c r="K720" i="17"/>
  <c r="G716" i="17"/>
  <c r="B716" i="17"/>
  <c r="C716" i="17"/>
  <c r="K716" i="17"/>
  <c r="J716" i="17"/>
  <c r="D716" i="17"/>
  <c r="H716" i="17"/>
  <c r="I716" i="17"/>
  <c r="G544" i="17"/>
  <c r="B544" i="17"/>
  <c r="J544" i="17"/>
  <c r="D544" i="17"/>
  <c r="K544" i="17"/>
  <c r="C544" i="17"/>
  <c r="H544" i="17"/>
  <c r="I544" i="17"/>
  <c r="G721" i="17"/>
  <c r="B721" i="17"/>
  <c r="I721" i="17"/>
  <c r="H721" i="17"/>
  <c r="C721" i="17"/>
  <c r="J721" i="17"/>
  <c r="K721" i="17"/>
  <c r="D721" i="17"/>
  <c r="G715" i="17"/>
  <c r="B715" i="17"/>
  <c r="J715" i="17"/>
  <c r="D715" i="17"/>
  <c r="K715" i="17"/>
  <c r="C715" i="17"/>
  <c r="H715" i="17"/>
  <c r="I715" i="17"/>
  <c r="G718" i="17"/>
  <c r="C718" i="17"/>
  <c r="B718" i="17"/>
  <c r="I718" i="17"/>
  <c r="H718" i="17"/>
  <c r="D718" i="17"/>
  <c r="J718" i="17"/>
  <c r="K718" i="17"/>
  <c r="G529" i="17"/>
  <c r="B529" i="17"/>
  <c r="J529" i="17"/>
  <c r="D529" i="17"/>
  <c r="K529" i="17"/>
  <c r="C529" i="17"/>
  <c r="H529" i="17"/>
  <c r="I529" i="17"/>
  <c r="G726" i="17"/>
  <c r="C726" i="17"/>
  <c r="B726" i="17"/>
  <c r="I726" i="17"/>
  <c r="H726" i="17"/>
  <c r="D726" i="17"/>
  <c r="J726" i="17"/>
  <c r="K726" i="17"/>
  <c r="G730" i="17"/>
  <c r="C730" i="17"/>
  <c r="B730" i="17"/>
  <c r="K730" i="17"/>
  <c r="H730" i="17"/>
  <c r="D730" i="17"/>
  <c r="J730" i="17"/>
  <c r="I730" i="17"/>
  <c r="G735" i="17"/>
  <c r="B735" i="17"/>
  <c r="K735" i="17"/>
  <c r="C735" i="17"/>
  <c r="H735" i="17"/>
  <c r="J735" i="17"/>
  <c r="I735" i="17"/>
  <c r="D735" i="17"/>
  <c r="G736" i="17"/>
  <c r="B736" i="17"/>
  <c r="C736" i="17"/>
  <c r="K736" i="17"/>
  <c r="H736" i="17"/>
  <c r="D736" i="17"/>
  <c r="J736" i="17"/>
  <c r="I736" i="17"/>
  <c r="G737" i="17"/>
  <c r="B737" i="17"/>
  <c r="K737" i="17"/>
  <c r="H737" i="17"/>
  <c r="C737" i="17"/>
  <c r="J737" i="17"/>
  <c r="I737" i="17"/>
  <c r="D737" i="17"/>
  <c r="G733" i="17"/>
  <c r="B733" i="17"/>
  <c r="K733" i="17"/>
  <c r="H733" i="17"/>
  <c r="C733" i="17"/>
  <c r="D733" i="17"/>
  <c r="J733" i="17"/>
  <c r="I733" i="17"/>
  <c r="G729" i="17"/>
  <c r="B729" i="17"/>
  <c r="K729" i="17"/>
  <c r="H729" i="17"/>
  <c r="C729" i="17"/>
  <c r="J729" i="17"/>
  <c r="I729" i="17"/>
  <c r="D729" i="17"/>
  <c r="G545" i="17"/>
  <c r="B545" i="17"/>
  <c r="K545" i="17"/>
  <c r="D545" i="17"/>
  <c r="J545" i="17"/>
  <c r="C545" i="17"/>
  <c r="H545" i="17"/>
  <c r="I545" i="17"/>
  <c r="G734" i="17"/>
  <c r="C734" i="17"/>
  <c r="B734" i="17"/>
  <c r="K734" i="17"/>
  <c r="H734" i="17"/>
  <c r="J734" i="17"/>
  <c r="D734" i="17"/>
  <c r="I734" i="17"/>
  <c r="G728" i="17"/>
  <c r="B728" i="17"/>
  <c r="C728" i="17"/>
  <c r="K728" i="17"/>
  <c r="H728" i="17"/>
  <c r="J728" i="17"/>
  <c r="D728" i="17"/>
  <c r="I728" i="17"/>
  <c r="G731" i="17"/>
  <c r="B731" i="17"/>
  <c r="K731" i="17"/>
  <c r="C731" i="17"/>
  <c r="H731" i="17"/>
  <c r="J731" i="17"/>
  <c r="I731" i="17"/>
  <c r="D731" i="17"/>
  <c r="G530" i="17"/>
  <c r="C530" i="17"/>
  <c r="B530" i="17"/>
  <c r="K530" i="17"/>
  <c r="J530" i="17"/>
  <c r="D530" i="17"/>
  <c r="H530" i="17"/>
  <c r="I530" i="17"/>
  <c r="G516" i="17"/>
  <c r="C516" i="17"/>
  <c r="H516" i="17"/>
  <c r="B516" i="17"/>
  <c r="K516" i="17"/>
  <c r="J516" i="17"/>
  <c r="D516" i="17"/>
  <c r="I516" i="17"/>
  <c r="B493" i="10"/>
  <c r="E494" i="17" s="1"/>
  <c r="B486" i="10"/>
  <c r="E487" i="17" s="1"/>
  <c r="B500" i="10"/>
  <c r="E501" i="17" s="1"/>
  <c r="B499" i="10"/>
  <c r="E500" i="17" s="1"/>
  <c r="B498" i="10"/>
  <c r="E499" i="17" s="1"/>
  <c r="B497" i="10"/>
  <c r="E498" i="17" s="1"/>
  <c r="B496" i="10"/>
  <c r="E497" i="17" s="1"/>
  <c r="B495" i="10"/>
  <c r="E496" i="17" s="1"/>
  <c r="B494" i="10"/>
  <c r="E495" i="17" s="1"/>
  <c r="B492" i="10"/>
  <c r="E493" i="17" s="1"/>
  <c r="B491" i="10"/>
  <c r="E492" i="17" s="1"/>
  <c r="B488" i="10"/>
  <c r="E489" i="17" s="1"/>
  <c r="B517" i="10"/>
  <c r="E518" i="17" s="1"/>
  <c r="B489" i="10"/>
  <c r="E490" i="17" s="1"/>
  <c r="B518" i="10"/>
  <c r="E519" i="17" s="1"/>
  <c r="B490" i="10"/>
  <c r="E491" i="17" s="1"/>
  <c r="B487" i="10"/>
  <c r="E488" i="17" s="1"/>
  <c r="C548" i="10"/>
  <c r="F549" i="17" s="1"/>
  <c r="C555" i="10"/>
  <c r="F556" i="17" s="1"/>
  <c r="C545" i="10"/>
  <c r="F546" i="17" s="1"/>
  <c r="C17" i="5"/>
  <c r="C551" i="10" s="1"/>
  <c r="F552" i="17" s="1"/>
  <c r="C15" i="5"/>
  <c r="C546" i="10" s="1"/>
  <c r="F547" i="17" s="1"/>
  <c r="C14" i="5"/>
  <c r="C550" i="10" s="1"/>
  <c r="F551" i="17" s="1"/>
  <c r="C13" i="5"/>
  <c r="C557" i="10" s="1"/>
  <c r="F558" i="17" s="1"/>
  <c r="C12" i="5"/>
  <c r="C554" i="10" s="1"/>
  <c r="F555" i="17" s="1"/>
  <c r="C11" i="5"/>
  <c r="C553" i="10" s="1"/>
  <c r="F554" i="17" s="1"/>
  <c r="C10" i="5"/>
  <c r="C552" i="10" s="1"/>
  <c r="F553" i="17" s="1"/>
  <c r="C547" i="10"/>
  <c r="F548" i="17" s="1"/>
  <c r="B548" i="10"/>
  <c r="E549" i="17" s="1"/>
  <c r="B555" i="10"/>
  <c r="E556" i="17" s="1"/>
  <c r="B545" i="10"/>
  <c r="E546" i="17" s="1"/>
  <c r="B17" i="5"/>
  <c r="B551" i="10" s="1"/>
  <c r="E552" i="17" s="1"/>
  <c r="B15" i="5"/>
  <c r="B546" i="10" s="1"/>
  <c r="E547" i="17" s="1"/>
  <c r="B14" i="5"/>
  <c r="B550" i="10" s="1"/>
  <c r="E551" i="17" s="1"/>
  <c r="B13" i="5"/>
  <c r="B557" i="10" s="1"/>
  <c r="E558" i="17" s="1"/>
  <c r="B12" i="5"/>
  <c r="B554" i="10" s="1"/>
  <c r="E555" i="17" s="1"/>
  <c r="B11" i="5"/>
  <c r="B553" i="10" s="1"/>
  <c r="E554" i="17" s="1"/>
  <c r="B10" i="5"/>
  <c r="B552" i="10" s="1"/>
  <c r="E553" i="17" s="1"/>
  <c r="B547" i="10"/>
  <c r="E548" i="17" s="1"/>
  <c r="D20" i="5"/>
  <c r="D548" i="10" s="1"/>
  <c r="D19" i="5"/>
  <c r="D555" i="10" s="1"/>
  <c r="D18" i="5"/>
  <c r="D545" i="10" s="1"/>
  <c r="H22" i="8"/>
  <c r="H23" i="8"/>
  <c r="H19" i="8"/>
  <c r="H31" i="8"/>
  <c r="H30" i="8"/>
  <c r="H26" i="8"/>
  <c r="H24" i="8"/>
  <c r="H18" i="8"/>
  <c r="H29" i="8"/>
  <c r="H27" i="8"/>
  <c r="H28" i="8"/>
  <c r="J31" i="8"/>
  <c r="E389" i="10" s="1"/>
  <c r="H17" i="8"/>
  <c r="G548" i="17" l="1"/>
  <c r="B548" i="17"/>
  <c r="J548" i="17"/>
  <c r="D548" i="17"/>
  <c r="K548" i="17"/>
  <c r="C548" i="17"/>
  <c r="H548" i="17"/>
  <c r="I548" i="17"/>
  <c r="G558" i="17"/>
  <c r="C558" i="17"/>
  <c r="B558" i="17"/>
  <c r="J558" i="17"/>
  <c r="D558" i="17"/>
  <c r="K558" i="17"/>
  <c r="H558" i="17"/>
  <c r="I558" i="17"/>
  <c r="G547" i="17"/>
  <c r="K547" i="17"/>
  <c r="J547" i="17"/>
  <c r="D547" i="17"/>
  <c r="H547" i="17"/>
  <c r="B547" i="17"/>
  <c r="C547" i="17"/>
  <c r="I547" i="17"/>
  <c r="G549" i="17"/>
  <c r="B549" i="17"/>
  <c r="K549" i="17"/>
  <c r="D549" i="17"/>
  <c r="J549" i="17"/>
  <c r="C549" i="17"/>
  <c r="H549" i="17"/>
  <c r="I549" i="17"/>
  <c r="G518" i="17"/>
  <c r="C518" i="17"/>
  <c r="B518" i="17"/>
  <c r="K518" i="17"/>
  <c r="H518" i="17"/>
  <c r="I518" i="17"/>
  <c r="J518" i="17"/>
  <c r="D518" i="17"/>
  <c r="G553" i="17"/>
  <c r="B553" i="17"/>
  <c r="K553" i="17"/>
  <c r="D553" i="17"/>
  <c r="J553" i="17"/>
  <c r="C553" i="17"/>
  <c r="H553" i="17"/>
  <c r="I553" i="17"/>
  <c r="G555" i="17"/>
  <c r="K555" i="17"/>
  <c r="J555" i="17"/>
  <c r="D555" i="17"/>
  <c r="H555" i="17"/>
  <c r="B555" i="17"/>
  <c r="C555" i="17"/>
  <c r="I555" i="17"/>
  <c r="G551" i="17"/>
  <c r="K551" i="17"/>
  <c r="J551" i="17"/>
  <c r="D551" i="17"/>
  <c r="H551" i="17"/>
  <c r="B551" i="17"/>
  <c r="C551" i="17"/>
  <c r="I551" i="17"/>
  <c r="G552" i="17"/>
  <c r="B552" i="17"/>
  <c r="J552" i="17"/>
  <c r="D552" i="17"/>
  <c r="K552" i="17"/>
  <c r="C552" i="17"/>
  <c r="H552" i="17"/>
  <c r="I552" i="17"/>
  <c r="G556" i="17"/>
  <c r="B556" i="17"/>
  <c r="J556" i="17"/>
  <c r="D556" i="17"/>
  <c r="K556" i="17"/>
  <c r="C556" i="17"/>
  <c r="H556" i="17"/>
  <c r="I556" i="17"/>
  <c r="G554" i="17"/>
  <c r="C554" i="17"/>
  <c r="B554" i="17"/>
  <c r="J554" i="17"/>
  <c r="D554" i="17"/>
  <c r="K554" i="17"/>
  <c r="H554" i="17"/>
  <c r="I554" i="17"/>
  <c r="G546" i="17"/>
  <c r="C546" i="17"/>
  <c r="B546" i="17"/>
  <c r="J546" i="17"/>
  <c r="D546" i="17"/>
  <c r="K546" i="17"/>
  <c r="H546" i="17"/>
  <c r="I546" i="17"/>
  <c r="G519" i="17"/>
  <c r="K519" i="17"/>
  <c r="H519" i="17"/>
  <c r="B519" i="17"/>
  <c r="C519" i="17"/>
  <c r="D519" i="17"/>
  <c r="J519" i="17"/>
  <c r="I519" i="17"/>
  <c r="G487" i="17"/>
  <c r="H487" i="17"/>
  <c r="B487" i="17"/>
  <c r="C487" i="17"/>
  <c r="K487" i="17"/>
  <c r="J487" i="17"/>
  <c r="D487" i="17"/>
  <c r="I487" i="17"/>
  <c r="G501" i="17"/>
  <c r="H501" i="17"/>
  <c r="B501" i="17"/>
  <c r="K501" i="17"/>
  <c r="C501" i="17"/>
  <c r="J501" i="17"/>
  <c r="I501" i="17"/>
  <c r="D501" i="17"/>
  <c r="G500" i="17"/>
  <c r="C500" i="17"/>
  <c r="K500" i="17"/>
  <c r="H500" i="17"/>
  <c r="B500" i="17"/>
  <c r="J500" i="17"/>
  <c r="D500" i="17"/>
  <c r="I500" i="17"/>
  <c r="G499" i="17"/>
  <c r="H499" i="17"/>
  <c r="B499" i="17"/>
  <c r="K499" i="17"/>
  <c r="C499" i="17"/>
  <c r="J499" i="17"/>
  <c r="I499" i="17"/>
  <c r="D499" i="17"/>
  <c r="G498" i="17"/>
  <c r="C498" i="17"/>
  <c r="K498" i="17"/>
  <c r="H498" i="17"/>
  <c r="B498" i="17"/>
  <c r="J498" i="17"/>
  <c r="I498" i="17"/>
  <c r="D498" i="17"/>
  <c r="G497" i="17"/>
  <c r="H497" i="17"/>
  <c r="B497" i="17"/>
  <c r="K497" i="17"/>
  <c r="C497" i="17"/>
  <c r="J497" i="17"/>
  <c r="I497" i="17"/>
  <c r="D497" i="17"/>
  <c r="G496" i="17"/>
  <c r="C496" i="17"/>
  <c r="K496" i="17"/>
  <c r="H496" i="17"/>
  <c r="B496" i="17"/>
  <c r="J496" i="17"/>
  <c r="D496" i="17"/>
  <c r="I496" i="17"/>
  <c r="G495" i="17"/>
  <c r="H495" i="17"/>
  <c r="B495" i="17"/>
  <c r="K495" i="17"/>
  <c r="C495" i="17"/>
  <c r="J495" i="17"/>
  <c r="I495" i="17"/>
  <c r="D495" i="17"/>
  <c r="G494" i="17"/>
  <c r="C494" i="17"/>
  <c r="K494" i="17"/>
  <c r="H494" i="17"/>
  <c r="B494" i="17"/>
  <c r="J494" i="17"/>
  <c r="I494" i="17"/>
  <c r="D494" i="17"/>
  <c r="G493" i="17"/>
  <c r="H493" i="17"/>
  <c r="B493" i="17"/>
  <c r="K493" i="17"/>
  <c r="C493" i="17"/>
  <c r="J493" i="17"/>
  <c r="I493" i="17"/>
  <c r="D493" i="17"/>
  <c r="G492" i="17"/>
  <c r="C492" i="17"/>
  <c r="K492" i="17"/>
  <c r="H492" i="17"/>
  <c r="B492" i="17"/>
  <c r="J492" i="17"/>
  <c r="D492" i="17"/>
  <c r="I492" i="17"/>
  <c r="G491" i="17"/>
  <c r="H491" i="17"/>
  <c r="B491" i="17"/>
  <c r="K491" i="17"/>
  <c r="C491" i="17"/>
  <c r="J491" i="17"/>
  <c r="D491" i="17"/>
  <c r="I491" i="17"/>
  <c r="G490" i="17"/>
  <c r="C490" i="17"/>
  <c r="K490" i="17"/>
  <c r="H490" i="17"/>
  <c r="B490" i="17"/>
  <c r="J490" i="17"/>
  <c r="D490" i="17"/>
  <c r="I490" i="17"/>
  <c r="G489" i="17"/>
  <c r="H489" i="17"/>
  <c r="B489" i="17"/>
  <c r="K489" i="17"/>
  <c r="C489" i="17"/>
  <c r="D489" i="17"/>
  <c r="J489" i="17"/>
  <c r="I489" i="17"/>
  <c r="G488" i="17"/>
  <c r="C488" i="17"/>
  <c r="K488" i="17"/>
  <c r="H488" i="17"/>
  <c r="B488" i="17"/>
  <c r="J488" i="17"/>
  <c r="I488" i="17"/>
  <c r="D488" i="17"/>
  <c r="C225" i="10"/>
  <c r="F226" i="17" s="1"/>
  <c r="B225" i="10"/>
  <c r="E226" i="17" s="1"/>
  <c r="C364" i="10"/>
  <c r="F365" i="17" s="1"/>
  <c r="B364" i="10"/>
  <c r="E365" i="17" s="1"/>
  <c r="C216" i="10"/>
  <c r="F217" i="17" s="1"/>
  <c r="B216" i="10"/>
  <c r="E217" i="17" s="1"/>
  <c r="C461" i="10"/>
  <c r="F462" i="17" s="1"/>
  <c r="B461" i="10"/>
  <c r="E462" i="17" s="1"/>
  <c r="C221" i="10"/>
  <c r="F222" i="17" s="1"/>
  <c r="B221" i="10"/>
  <c r="E222" i="17" s="1"/>
  <c r="C399" i="10"/>
  <c r="F400" i="17" s="1"/>
  <c r="B399" i="10"/>
  <c r="E400" i="17" s="1"/>
  <c r="C223" i="10"/>
  <c r="F224" i="17" s="1"/>
  <c r="B223" i="10"/>
  <c r="E224" i="17" s="1"/>
  <c r="C339" i="10"/>
  <c r="F340" i="17" s="1"/>
  <c r="B339" i="10"/>
  <c r="E340" i="17" s="1"/>
  <c r="C389" i="10"/>
  <c r="F390" i="17" s="1"/>
  <c r="B389" i="10"/>
  <c r="E390" i="17" s="1"/>
  <c r="C219" i="10"/>
  <c r="F220" i="17" s="1"/>
  <c r="B219" i="10"/>
  <c r="E220" i="17" s="1"/>
  <c r="C423" i="10"/>
  <c r="F424" i="17" s="1"/>
  <c r="B423" i="10"/>
  <c r="E424" i="17" s="1"/>
  <c r="C224" i="10"/>
  <c r="F225" i="17" s="1"/>
  <c r="B224" i="10"/>
  <c r="E225" i="17" s="1"/>
  <c r="C218" i="10"/>
  <c r="F219" i="17" s="1"/>
  <c r="B218" i="10"/>
  <c r="E219" i="17" s="1"/>
  <c r="B501" i="10"/>
  <c r="E502" i="17" s="1"/>
  <c r="C501" i="10"/>
  <c r="F502" i="17" s="1"/>
  <c r="D14" i="10"/>
  <c r="D24" i="1"/>
  <c r="D13" i="10" s="1"/>
  <c r="D23" i="1"/>
  <c r="D12" i="10" s="1"/>
  <c r="D11" i="10"/>
  <c r="D21" i="1"/>
  <c r="D10" i="10" s="1"/>
  <c r="G502" i="17" l="1"/>
  <c r="K502" i="17"/>
  <c r="H502" i="17"/>
  <c r="B502" i="17"/>
  <c r="C502" i="17"/>
  <c r="D502" i="17"/>
  <c r="J502" i="17"/>
  <c r="I502" i="17"/>
  <c r="G219" i="17"/>
  <c r="B219" i="17"/>
  <c r="J219" i="17"/>
  <c r="D219" i="17"/>
  <c r="K219" i="17"/>
  <c r="C219" i="17"/>
  <c r="H219" i="17"/>
  <c r="I219" i="17"/>
  <c r="G225" i="17"/>
  <c r="B225" i="17"/>
  <c r="C225" i="17"/>
  <c r="J225" i="17"/>
  <c r="D225" i="17"/>
  <c r="K225" i="17"/>
  <c r="H225" i="17"/>
  <c r="I225" i="17"/>
  <c r="B424" i="17"/>
  <c r="I424" i="17"/>
  <c r="G424" i="17"/>
  <c r="H424" i="17"/>
  <c r="C424" i="17"/>
  <c r="J424" i="17"/>
  <c r="K424" i="17"/>
  <c r="D424" i="17"/>
  <c r="G220" i="17"/>
  <c r="B220" i="17"/>
  <c r="K220" i="17"/>
  <c r="J220" i="17"/>
  <c r="D220" i="17"/>
  <c r="C220" i="17"/>
  <c r="H220" i="17"/>
  <c r="I220" i="17"/>
  <c r="G390" i="17"/>
  <c r="K390" i="17"/>
  <c r="J390" i="17"/>
  <c r="D390" i="17"/>
  <c r="B390" i="17"/>
  <c r="C390" i="17"/>
  <c r="H390" i="17"/>
  <c r="I390" i="17"/>
  <c r="G340" i="17"/>
  <c r="B340" i="17"/>
  <c r="K340" i="17"/>
  <c r="J340" i="17"/>
  <c r="D340" i="17"/>
  <c r="C340" i="17"/>
  <c r="H340" i="17"/>
  <c r="I340" i="17"/>
  <c r="G224" i="17"/>
  <c r="B224" i="17"/>
  <c r="K224" i="17"/>
  <c r="J224" i="17"/>
  <c r="D224" i="17"/>
  <c r="C224" i="17"/>
  <c r="H224" i="17"/>
  <c r="I224" i="17"/>
  <c r="G400" i="17"/>
  <c r="B400" i="17"/>
  <c r="K400" i="17"/>
  <c r="J400" i="17"/>
  <c r="D400" i="17"/>
  <c r="C400" i="17"/>
  <c r="H400" i="17"/>
  <c r="I400" i="17"/>
  <c r="G222" i="17"/>
  <c r="D222" i="17"/>
  <c r="B222" i="17"/>
  <c r="C222" i="17"/>
  <c r="H222" i="17"/>
  <c r="K222" i="17"/>
  <c r="J222" i="17"/>
  <c r="I222" i="17"/>
  <c r="G462" i="17"/>
  <c r="I462" i="17"/>
  <c r="C462" i="17"/>
  <c r="B462" i="17"/>
  <c r="H462" i="17"/>
  <c r="J462" i="17"/>
  <c r="K462" i="17"/>
  <c r="D462" i="17"/>
  <c r="G217" i="17"/>
  <c r="B217" i="17"/>
  <c r="C217" i="17"/>
  <c r="J217" i="17"/>
  <c r="D217" i="17"/>
  <c r="K217" i="17"/>
  <c r="H217" i="17"/>
  <c r="I217" i="17"/>
  <c r="G365" i="17"/>
  <c r="B365" i="17"/>
  <c r="C365" i="17"/>
  <c r="K365" i="17"/>
  <c r="J365" i="17"/>
  <c r="D365" i="17"/>
  <c r="H365" i="17"/>
  <c r="I365" i="17"/>
  <c r="G226" i="17"/>
  <c r="K226" i="17"/>
  <c r="J226" i="17"/>
  <c r="D226" i="17"/>
  <c r="B226" i="17"/>
  <c r="C226" i="17"/>
  <c r="H226" i="17"/>
  <c r="I226" i="17"/>
  <c r="H20" i="8"/>
  <c r="D220" i="10"/>
  <c r="D215" i="10"/>
  <c r="B31" i="10"/>
  <c r="E32" i="17" s="1"/>
  <c r="C31" i="10"/>
  <c r="F32" i="17" s="1"/>
  <c r="D28" i="8"/>
  <c r="D22" i="10" s="1"/>
  <c r="D27" i="8"/>
  <c r="D30" i="10" s="1"/>
  <c r="D26" i="8"/>
  <c r="D19" i="10" s="1"/>
  <c r="C31" i="1"/>
  <c r="C18" i="10" s="1"/>
  <c r="F19" i="17" s="1"/>
  <c r="B31" i="1"/>
  <c r="B18" i="10" s="1"/>
  <c r="E19" i="17" s="1"/>
  <c r="F24" i="1"/>
  <c r="F18" i="1"/>
  <c r="F20" i="1"/>
  <c r="F19" i="1"/>
  <c r="F36" i="1"/>
  <c r="F35" i="1"/>
  <c r="F30" i="1"/>
  <c r="E5" i="1"/>
  <c r="F21" i="1"/>
  <c r="C9" i="10"/>
  <c r="F10" i="17" s="1"/>
  <c r="B9" i="10"/>
  <c r="E10" i="17" s="1"/>
  <c r="C8" i="10"/>
  <c r="F9" i="17" s="1"/>
  <c r="B8" i="10"/>
  <c r="E9" i="17" s="1"/>
  <c r="F25" i="1"/>
  <c r="F23" i="1"/>
  <c r="F22" i="1"/>
  <c r="B32" i="1"/>
  <c r="B374" i="10" s="1"/>
  <c r="E375" i="17" s="1"/>
  <c r="C32" i="1"/>
  <c r="C374" i="10" s="1"/>
  <c r="F375" i="17" s="1"/>
  <c r="B33" i="1"/>
  <c r="B471" i="10" s="1"/>
  <c r="E472" i="17" s="1"/>
  <c r="C33" i="1"/>
  <c r="C471" i="10" s="1"/>
  <c r="F472" i="17" s="1"/>
  <c r="B34" i="1"/>
  <c r="B349" i="10" s="1"/>
  <c r="E350" i="17" s="1"/>
  <c r="C34" i="1"/>
  <c r="C349" i="10" s="1"/>
  <c r="F350" i="17" s="1"/>
  <c r="B35" i="1"/>
  <c r="B15" i="10" s="1"/>
  <c r="E16" i="17" s="1"/>
  <c r="C35" i="1"/>
  <c r="C15" i="10" s="1"/>
  <c r="F16" i="17" s="1"/>
  <c r="B36" i="1"/>
  <c r="B16" i="10" s="1"/>
  <c r="E17" i="17" s="1"/>
  <c r="C36" i="1"/>
  <c r="C16" i="10" s="1"/>
  <c r="F17" i="17" s="1"/>
  <c r="B32" i="17" l="1"/>
  <c r="J32" i="17"/>
  <c r="D32" i="17"/>
  <c r="K32" i="17"/>
  <c r="H32" i="17"/>
  <c r="G32" i="17"/>
  <c r="C32" i="17"/>
  <c r="I32" i="17"/>
  <c r="B9" i="17"/>
  <c r="K9" i="17"/>
  <c r="J9" i="17"/>
  <c r="D9" i="17"/>
  <c r="C9" i="17"/>
  <c r="H9" i="17"/>
  <c r="G9" i="17"/>
  <c r="I9" i="17"/>
  <c r="B10" i="17"/>
  <c r="J10" i="17"/>
  <c r="D10" i="17"/>
  <c r="K10" i="17"/>
  <c r="H10" i="17"/>
  <c r="G10" i="17"/>
  <c r="C10" i="17"/>
  <c r="I10" i="17"/>
  <c r="B17" i="17"/>
  <c r="J17" i="17"/>
  <c r="D17" i="17"/>
  <c r="K17" i="17"/>
  <c r="H17" i="17"/>
  <c r="G17" i="17"/>
  <c r="I17" i="17"/>
  <c r="B19" i="17"/>
  <c r="J19" i="17"/>
  <c r="D19" i="17"/>
  <c r="K19" i="17"/>
  <c r="H19" i="17"/>
  <c r="G19" i="17"/>
  <c r="I19" i="17"/>
  <c r="B16" i="17"/>
  <c r="K16" i="17"/>
  <c r="J16" i="17"/>
  <c r="D16" i="17"/>
  <c r="I16" i="17"/>
  <c r="H16" i="17"/>
  <c r="G16" i="17"/>
  <c r="G350" i="17"/>
  <c r="K350" i="17"/>
  <c r="J350" i="17"/>
  <c r="D350" i="17"/>
  <c r="B350" i="17"/>
  <c r="H350" i="17"/>
  <c r="I350" i="17"/>
  <c r="G472" i="17"/>
  <c r="K472" i="17"/>
  <c r="B472" i="17"/>
  <c r="H472" i="17"/>
  <c r="D472" i="17"/>
  <c r="J472" i="17"/>
  <c r="I472" i="17"/>
  <c r="G375" i="17"/>
  <c r="B375" i="17"/>
  <c r="J375" i="17"/>
  <c r="D375" i="17"/>
  <c r="K375" i="17"/>
  <c r="H375" i="17"/>
  <c r="I375" i="17"/>
  <c r="C215" i="10"/>
  <c r="F216" i="17" s="1"/>
  <c r="B215" i="10"/>
  <c r="E216" i="17" s="1"/>
  <c r="C220" i="10"/>
  <c r="F221" i="17" s="1"/>
  <c r="B220" i="10"/>
  <c r="E221" i="17" s="1"/>
  <c r="B10" i="10"/>
  <c r="E11" i="17" s="1"/>
  <c r="B11" i="10"/>
  <c r="E12" i="17" s="1"/>
  <c r="B12" i="10"/>
  <c r="E13" i="17" s="1"/>
  <c r="B13" i="10"/>
  <c r="E14" i="17" s="1"/>
  <c r="B14" i="10"/>
  <c r="E15" i="17" s="1"/>
  <c r="C10" i="10"/>
  <c r="F11" i="17" s="1"/>
  <c r="C11" i="10"/>
  <c r="F12" i="17" s="1"/>
  <c r="C12" i="10"/>
  <c r="F13" i="17" s="1"/>
  <c r="C13" i="10"/>
  <c r="F14" i="17" s="1"/>
  <c r="C14" i="10"/>
  <c r="F15" i="17" s="1"/>
  <c r="B15" i="17" l="1"/>
  <c r="K15" i="17"/>
  <c r="J15" i="17"/>
  <c r="D15" i="17"/>
  <c r="C15" i="17"/>
  <c r="H15" i="17"/>
  <c r="G15" i="17"/>
  <c r="I15" i="17"/>
  <c r="B13" i="17"/>
  <c r="J13" i="17"/>
  <c r="K13" i="17"/>
  <c r="D13" i="17"/>
  <c r="C13" i="17"/>
  <c r="H13" i="17"/>
  <c r="G13" i="17"/>
  <c r="I13" i="17"/>
  <c r="B14" i="17"/>
  <c r="J14" i="17"/>
  <c r="D14" i="17"/>
  <c r="K14" i="17"/>
  <c r="H14" i="17"/>
  <c r="G14" i="17"/>
  <c r="C14" i="17"/>
  <c r="I14" i="17"/>
  <c r="B12" i="17"/>
  <c r="J12" i="17"/>
  <c r="D12" i="17"/>
  <c r="K12" i="17"/>
  <c r="H12" i="17"/>
  <c r="G12" i="17"/>
  <c r="C12" i="17"/>
  <c r="I12" i="17"/>
  <c r="G221" i="17"/>
  <c r="B221" i="17"/>
  <c r="C221" i="17"/>
  <c r="J221" i="17"/>
  <c r="D221" i="17"/>
  <c r="K221" i="17"/>
  <c r="H221" i="17"/>
  <c r="I221" i="17"/>
  <c r="G216" i="17"/>
  <c r="B216" i="17"/>
  <c r="K216" i="17"/>
  <c r="J216" i="17"/>
  <c r="D216" i="17"/>
  <c r="C216" i="17"/>
  <c r="H216" i="17"/>
  <c r="I216" i="17"/>
  <c r="B11" i="17"/>
  <c r="D11" i="17"/>
  <c r="K11" i="17"/>
  <c r="J11" i="17"/>
  <c r="C11" i="17"/>
  <c r="H11" i="17"/>
  <c r="G11" i="17"/>
  <c r="I11" i="17"/>
  <c r="E34" i="8"/>
  <c r="E375" i="10" s="1"/>
  <c r="A1" i="10" l="1"/>
  <c r="A1" i="5"/>
  <c r="C17" i="8" l="1"/>
  <c r="C21" i="10" s="1"/>
  <c r="F22" i="17" s="1"/>
  <c r="B17" i="8"/>
  <c r="B21" i="10" s="1"/>
  <c r="E22" i="17" s="1"/>
  <c r="B22" i="17" l="1"/>
  <c r="J22" i="17"/>
  <c r="D22" i="17"/>
  <c r="K22" i="17"/>
  <c r="H22" i="17"/>
  <c r="G22" i="17"/>
  <c r="C22" i="17"/>
  <c r="I22" i="17"/>
  <c r="C18" i="8"/>
  <c r="C27" i="10" s="1"/>
  <c r="F28" i="17" s="1"/>
  <c r="B18" i="8"/>
  <c r="B27" i="10" s="1"/>
  <c r="E28" i="17" s="1"/>
  <c r="B28" i="17" l="1"/>
  <c r="J28" i="17"/>
  <c r="D28" i="17"/>
  <c r="K28" i="17"/>
  <c r="H28" i="17"/>
  <c r="G28" i="17"/>
  <c r="C28" i="17"/>
  <c r="I28" i="17"/>
  <c r="C19" i="8"/>
  <c r="C28" i="10" s="1"/>
  <c r="F29" i="17" s="1"/>
  <c r="B19" i="8"/>
  <c r="B28" i="10" s="1"/>
  <c r="E29" i="17" s="1"/>
  <c r="B29" i="17" l="1"/>
  <c r="K29" i="17"/>
  <c r="J29" i="17"/>
  <c r="D29" i="17"/>
  <c r="C29" i="17"/>
  <c r="H29" i="17"/>
  <c r="G29" i="17"/>
  <c r="I29" i="17"/>
  <c r="B20" i="8"/>
  <c r="B29" i="10" s="1"/>
  <c r="E30" i="17" s="1"/>
  <c r="C20" i="8"/>
  <c r="C29" i="10" s="1"/>
  <c r="F30" i="17" s="1"/>
  <c r="C5" i="5"/>
  <c r="D4" i="5"/>
  <c r="B30" i="17" l="1"/>
  <c r="J30" i="17"/>
  <c r="D30" i="17"/>
  <c r="K30" i="17"/>
  <c r="H30" i="17"/>
  <c r="G30" i="17"/>
  <c r="C30" i="17"/>
  <c r="I30" i="17"/>
  <c r="B21" i="8"/>
  <c r="B32" i="10" s="1"/>
  <c r="E33" i="17" s="1"/>
  <c r="C21" i="8"/>
  <c r="C32" i="10" s="1"/>
  <c r="F33" i="17" s="1"/>
  <c r="C5" i="8"/>
  <c r="D4" i="8"/>
  <c r="C4" i="10"/>
  <c r="D3" i="10"/>
  <c r="B33" i="17" l="1"/>
  <c r="K33" i="17"/>
  <c r="D33" i="17"/>
  <c r="J33" i="17"/>
  <c r="C33" i="17"/>
  <c r="H33" i="17"/>
  <c r="G33" i="17"/>
  <c r="I33" i="17"/>
  <c r="C18" i="17"/>
  <c r="C17" i="17"/>
  <c r="C19" i="17"/>
  <c r="C16" i="17"/>
  <c r="C350" i="17"/>
  <c r="C472" i="17"/>
  <c r="C375" i="17"/>
  <c r="C22" i="8"/>
  <c r="C24" i="10" s="1"/>
  <c r="F25" i="17" s="1"/>
  <c r="B22" i="8"/>
  <c r="B24" i="10" s="1"/>
  <c r="E25" i="17" s="1"/>
  <c r="B25" i="17" l="1"/>
  <c r="K25" i="17"/>
  <c r="J25" i="17"/>
  <c r="D25" i="17"/>
  <c r="C25" i="17"/>
  <c r="H25" i="17"/>
  <c r="G25" i="17"/>
  <c r="I25" i="17"/>
  <c r="B23" i="8"/>
  <c r="B20" i="10" s="1"/>
  <c r="E21" i="17" s="1"/>
  <c r="C23" i="8"/>
  <c r="C20" i="10" s="1"/>
  <c r="F21" i="17" s="1"/>
  <c r="B21" i="17" l="1"/>
  <c r="K21" i="17"/>
  <c r="J21" i="17"/>
  <c r="D21" i="17"/>
  <c r="C21" i="17"/>
  <c r="H21" i="17"/>
  <c r="G21" i="17"/>
  <c r="I21" i="17"/>
  <c r="B26" i="10"/>
  <c r="E27" i="17" s="1"/>
  <c r="C26" i="10"/>
  <c r="F27" i="17" s="1"/>
  <c r="B27" i="17" l="1"/>
  <c r="K27" i="17"/>
  <c r="J27" i="17"/>
  <c r="D27" i="17"/>
  <c r="C27" i="17"/>
  <c r="H27" i="17"/>
  <c r="G27" i="17"/>
  <c r="I27" i="17"/>
  <c r="C447" i="10"/>
  <c r="F448" i="17" s="1"/>
  <c r="C325" i="10"/>
  <c r="F326" i="17" s="1"/>
  <c r="C19" i="10"/>
  <c r="F20" i="17" s="1"/>
  <c r="C375" i="10"/>
  <c r="F376" i="17" s="1"/>
  <c r="C32" i="8"/>
  <c r="C350" i="10" s="1"/>
  <c r="F351" i="17" s="1"/>
  <c r="B375" i="10"/>
  <c r="E376" i="17" s="1"/>
  <c r="B447" i="10"/>
  <c r="E448" i="17" s="1"/>
  <c r="B32" i="8"/>
  <c r="B350" i="10" s="1"/>
  <c r="E351" i="17" s="1"/>
  <c r="B325" i="10"/>
  <c r="E326" i="17" s="1"/>
  <c r="G351" i="17" l="1"/>
  <c r="B351" i="17"/>
  <c r="K351" i="17"/>
  <c r="J351" i="17"/>
  <c r="D351" i="17"/>
  <c r="C351" i="17"/>
  <c r="H351" i="17"/>
  <c r="I351" i="17"/>
  <c r="G376" i="17"/>
  <c r="B376" i="17"/>
  <c r="K376" i="17"/>
  <c r="J376" i="17"/>
  <c r="D376" i="17"/>
  <c r="C376" i="17"/>
  <c r="H376" i="17"/>
  <c r="I376" i="17"/>
  <c r="K326" i="17"/>
  <c r="J326" i="17"/>
  <c r="D326" i="17"/>
  <c r="B326" i="17"/>
  <c r="C326" i="17"/>
  <c r="H326" i="17"/>
  <c r="G326" i="17"/>
  <c r="I326" i="17"/>
  <c r="B448" i="17"/>
  <c r="I448" i="17"/>
  <c r="G448" i="17"/>
  <c r="H448" i="17"/>
  <c r="C448" i="17"/>
  <c r="J448" i="17"/>
  <c r="K448" i="17"/>
  <c r="D448" i="17"/>
  <c r="B19" i="10"/>
  <c r="E20" i="17" s="1"/>
  <c r="B20" i="17" l="1"/>
  <c r="K20" i="17"/>
  <c r="J20" i="17"/>
  <c r="D20" i="17"/>
  <c r="H20" i="17"/>
  <c r="G20" i="17"/>
  <c r="C20" i="17"/>
  <c r="I20" i="17"/>
  <c r="C22" i="10"/>
  <c r="F23" i="17" s="1"/>
  <c r="C30" i="10"/>
  <c r="F31" i="17" s="1"/>
  <c r="B22" i="10"/>
  <c r="E23" i="17" s="1"/>
  <c r="B30" i="10"/>
  <c r="E31" i="17" s="1"/>
  <c r="B23" i="17" l="1"/>
  <c r="J23" i="17"/>
  <c r="K23" i="17"/>
  <c r="D23" i="17"/>
  <c r="C23" i="17"/>
  <c r="H23" i="17"/>
  <c r="G23" i="17"/>
  <c r="I23" i="17"/>
  <c r="B31" i="17"/>
  <c r="K31" i="17"/>
  <c r="D31" i="17"/>
  <c r="J31" i="17"/>
  <c r="C31" i="17"/>
  <c r="H31" i="17"/>
  <c r="G31" i="17"/>
  <c r="I31" i="17"/>
</calcChain>
</file>

<file path=xl/sharedStrings.xml><?xml version="1.0" encoding="utf-8"?>
<sst xmlns="http://schemas.openxmlformats.org/spreadsheetml/2006/main" count="1590" uniqueCount="235">
  <si>
    <t>(COMPLETAR CELDAS CON FONDO VERDE)</t>
  </si>
  <si>
    <t>NOMBRE DE LA SOCIEDAD:</t>
  </si>
  <si>
    <t>Juzgado Pcial 1era. Inst. en lo Civil, Comercial, Laboral y de Minería nro. UNO, Secretaría Registro Público de Comercio de Río Gallegos –Marcelino Alvarez 113, CP 9400-</t>
  </si>
  <si>
    <t>FORM.</t>
  </si>
  <si>
    <t>DATOS</t>
  </si>
  <si>
    <t>CONCEPTO</t>
  </si>
  <si>
    <t>COMPLETAR -EN MAYUSCULA -</t>
  </si>
  <si>
    <t>DIRECCION SEDE SOCIAL:</t>
  </si>
  <si>
    <r>
      <t>FECHA DE NACIMIENTO –</t>
    </r>
    <r>
      <rPr>
        <b/>
        <sz val="10"/>
        <color indexed="8"/>
        <rFont val="Times New Roman"/>
        <family val="1"/>
      </rPr>
      <t>dd/mm/aa</t>
    </r>
    <r>
      <rPr>
        <sz val="10"/>
        <color indexed="8"/>
        <rFont val="Times New Roman"/>
        <family val="1"/>
      </rPr>
      <t>-:</t>
    </r>
  </si>
  <si>
    <t>LUGAR DE NACIMIENTO:</t>
  </si>
  <si>
    <t>NACIONALIDAD:</t>
  </si>
  <si>
    <t>DOMICILIO REAL:</t>
  </si>
  <si>
    <t>EMAIL:</t>
  </si>
  <si>
    <t>APELLIDO/s DEL SOCIO</t>
  </si>
  <si>
    <t>COMPLETAR</t>
  </si>
  <si>
    <t>ESTADO CIVIL:</t>
  </si>
  <si>
    <t xml:space="preserve">ANEXO I (GESTIÓN/TRÁMITE)       </t>
  </si>
  <si>
    <t>APELLIDO/s DEL GESTIONANTE</t>
  </si>
  <si>
    <t>NOMBRE/s DEL DEL GESTIONANTE</t>
  </si>
  <si>
    <t>TRAMITE QUE SE INICIA:</t>
  </si>
  <si>
    <t>DOMICILIO SOCIAL:</t>
  </si>
  <si>
    <t>VINCULADOS</t>
  </si>
  <si>
    <t>FECHA:</t>
  </si>
  <si>
    <t>PARTICIPACIÓN S/CAPITAL (%):</t>
  </si>
  <si>
    <r>
      <t xml:space="preserve">NOMBRE CARGO </t>
    </r>
    <r>
      <rPr>
        <u/>
        <sz val="10"/>
        <color theme="1"/>
        <rFont val="Times New Roman"/>
        <family val="1"/>
      </rPr>
      <t>FISCALIZACIÓN</t>
    </r>
    <r>
      <rPr>
        <sz val="10"/>
        <color theme="1"/>
        <rFont val="Times New Roman"/>
        <family val="1"/>
      </rPr>
      <t xml:space="preserve"> QUE OCUPA:</t>
    </r>
  </si>
  <si>
    <t>ANEXO II -DATOS DE LA SOCIEDAD-</t>
  </si>
  <si>
    <t>XX SA</t>
  </si>
  <si>
    <t>SEDE SOCIAL:</t>
  </si>
  <si>
    <t>RAZON SOCIAL/DENOMINACIÓN SOCIO PERSONA JURÍDICA</t>
  </si>
  <si>
    <t>COD. Int.</t>
  </si>
  <si>
    <t>DATOS DENUNCIADOS</t>
  </si>
  <si>
    <t>INSCRIPTO RPC</t>
  </si>
  <si>
    <t>FECHA ALTA/MO-DIFICACIÓN</t>
  </si>
  <si>
    <t>FECHA DE CARGA BASE DATOS:</t>
  </si>
  <si>
    <t>BASE DE DATOS</t>
  </si>
  <si>
    <t>APELLIDO/s DEL TERCERO</t>
  </si>
  <si>
    <t>EXPTE. NRO. DONDE SE DENUNCIÓ DATOS:</t>
  </si>
  <si>
    <t>FECHA</t>
  </si>
  <si>
    <t>NRO. DE LEGAJO</t>
  </si>
  <si>
    <t>EXPTE./OTROS</t>
  </si>
  <si>
    <t>POSICIONARSE EN SOLAPA "SOLICITUD-DATOS SOC", Y COMPLETAR DATOS.</t>
  </si>
  <si>
    <t>POSICIONARSE EN SOLAPA "NO SOCIOS". Para el caso que exista miembros de los órganos de representación, administración y/o fiscalización que NO sean SOCIOS.</t>
  </si>
  <si>
    <t>POSICIONARSE EN SOLAPA "SOCIOS", Y COMPLETAR DATOS SEGÚN SEA SOCIOS HUMANO/S O PERSONA/S. JURÍDICA.</t>
  </si>
  <si>
    <r>
      <t xml:space="preserve">INSTRUCCIONES DE LLENADO </t>
    </r>
    <r>
      <rPr>
        <b/>
        <u/>
        <sz val="16"/>
        <color rgb="FFFF0000"/>
        <rFont val="Times New Roman"/>
        <family val="1"/>
      </rPr>
      <t>-POR FAVOR SEGUIR EL ORDEN-</t>
    </r>
  </si>
  <si>
    <t>NOMBRE SOCIEDAD</t>
  </si>
  <si>
    <t>FILA Nº</t>
  </si>
  <si>
    <t>TIPO DE PERSONA JCA -sociedad, asociación, mutual, etc-:</t>
  </si>
  <si>
    <t>NOMBRE/s DEL SOCIO</t>
  </si>
  <si>
    <t>TOTAL ACCIONES:</t>
  </si>
  <si>
    <t>APORTE EN DINERO:</t>
  </si>
  <si>
    <t>APORTE EN ESPECIE (BS. NO DINERARIOS):</t>
  </si>
  <si>
    <t>NROS DE ACCIONES TITULAR:</t>
  </si>
  <si>
    <t>Registro Público de Comercio</t>
  </si>
  <si>
    <t>d CANT. ACC.</t>
  </si>
  <si>
    <t>b SOCIEDAD</t>
  </si>
  <si>
    <t>d CANT. ACC. TOT.</t>
  </si>
  <si>
    <t>CAPITAL SOCIAL(SUSCRIPTO):</t>
  </si>
  <si>
    <t>PROFESIÓN/OFICIO:</t>
  </si>
  <si>
    <t>CASADO/A</t>
  </si>
  <si>
    <t>SOLTERO/A</t>
  </si>
  <si>
    <t>VIUDO/A</t>
  </si>
  <si>
    <t>DIVORCIADO/A</t>
  </si>
  <si>
    <t>ESTADO CIVIL</t>
  </si>
  <si>
    <t>GESTIONANTE</t>
  </si>
  <si>
    <t>ESCRIBANO/A</t>
  </si>
  <si>
    <t>AUTORIZADO/A</t>
  </si>
  <si>
    <t>REP. LEGAL SOC.</t>
  </si>
  <si>
    <t>DOMICILIO PROCESAL CONSTITUIDO -art.40 CPCC-:</t>
  </si>
  <si>
    <t>CARÁCTER DEL GESTIONANTE:</t>
  </si>
  <si>
    <t>CUIT</t>
  </si>
  <si>
    <t>POSEE</t>
  </si>
  <si>
    <t>EN TRAMITE</t>
  </si>
  <si>
    <t>NO POSEE</t>
  </si>
  <si>
    <t>APODERADO/A LETRADO/A</t>
  </si>
  <si>
    <t>h CAP. INTEG.</t>
  </si>
  <si>
    <t>ADMINISTRADOR</t>
  </si>
  <si>
    <t>ADMINISTRADOR/A TITULAR</t>
  </si>
  <si>
    <t>ADMINISTRADOR/A SUPLENTE</t>
  </si>
  <si>
    <t>e CAP. SUSCR.</t>
  </si>
  <si>
    <t>e CAP. SUSCR. TOT</t>
  </si>
  <si>
    <t>f PARTICIPACION</t>
  </si>
  <si>
    <t>g AP. DINERO</t>
  </si>
  <si>
    <t>g AP. ESPECIE</t>
  </si>
  <si>
    <r>
      <t xml:space="preserve">CEL/TEL </t>
    </r>
    <r>
      <rPr>
        <sz val="10"/>
        <color indexed="8"/>
        <rFont val="Times New Roman"/>
        <family val="1"/>
      </rPr>
      <t>:</t>
    </r>
  </si>
  <si>
    <r>
      <t xml:space="preserve">NOTA/OBSERVACIÓN </t>
    </r>
    <r>
      <rPr>
        <b/>
        <sz val="10"/>
        <color theme="1"/>
        <rFont val="Times New Roman"/>
        <family val="1"/>
      </rPr>
      <t>-en mayúscula-</t>
    </r>
    <r>
      <rPr>
        <sz val="10"/>
        <color theme="1"/>
        <rFont val="Times New Roman"/>
        <family val="1"/>
      </rPr>
      <t>:</t>
    </r>
  </si>
  <si>
    <t>c SOCIO PJ</t>
  </si>
  <si>
    <t>REFER.</t>
  </si>
  <si>
    <r>
      <t>-</t>
    </r>
    <r>
      <rPr>
        <b/>
        <u/>
        <sz val="10"/>
        <rFont val="Times New Roman"/>
        <family val="1"/>
      </rPr>
      <t xml:space="preserve">EN MAYUSCULA </t>
    </r>
    <r>
      <rPr>
        <b/>
        <sz val="10"/>
        <rFont val="Times New Roman"/>
        <family val="1"/>
      </rPr>
      <t>-</t>
    </r>
  </si>
  <si>
    <t>c SOCIO PH</t>
  </si>
  <si>
    <r>
      <t>FECHA DE NACIMIENTO –</t>
    </r>
    <r>
      <rPr>
        <b/>
        <sz val="10"/>
        <rFont val="Times New Roman"/>
        <family val="1"/>
      </rPr>
      <t>dd/mm/aa</t>
    </r>
    <r>
      <rPr>
        <sz val="10"/>
        <rFont val="Times New Roman"/>
        <family val="1"/>
      </rPr>
      <t>-:</t>
    </r>
  </si>
  <si>
    <t>CEL/TEL :</t>
  </si>
  <si>
    <r>
      <t xml:space="preserve">CAPITAL </t>
    </r>
    <r>
      <rPr>
        <b/>
        <sz val="10"/>
        <rFont val="Times New Roman"/>
        <family val="1"/>
      </rPr>
      <t>SUSCRIPTO</t>
    </r>
    <r>
      <rPr>
        <sz val="10"/>
        <rFont val="Times New Roman"/>
        <family val="1"/>
      </rPr>
      <t>:</t>
    </r>
  </si>
  <si>
    <r>
      <t xml:space="preserve">CAPITAL </t>
    </r>
    <r>
      <rPr>
        <b/>
        <sz val="10"/>
        <rFont val="Times New Roman"/>
        <family val="1"/>
      </rPr>
      <t>A INTEGRAR</t>
    </r>
    <r>
      <rPr>
        <sz val="10"/>
        <rFont val="Times New Roman"/>
        <family val="1"/>
      </rPr>
      <t xml:space="preserve"> (MÍNIMO):</t>
    </r>
  </si>
  <si>
    <r>
      <t xml:space="preserve">NOTA/OBSERVACIÓN </t>
    </r>
    <r>
      <rPr>
        <b/>
        <sz val="10"/>
        <rFont val="Times New Roman"/>
        <family val="1"/>
      </rPr>
      <t>-en mayúscula-</t>
    </r>
    <r>
      <rPr>
        <sz val="10"/>
        <rFont val="Times New Roman"/>
        <family val="1"/>
      </rPr>
      <t>:</t>
    </r>
  </si>
  <si>
    <r>
      <t xml:space="preserve">NOMBRE CARGO </t>
    </r>
    <r>
      <rPr>
        <u/>
        <sz val="10"/>
        <rFont val="Times New Roman"/>
        <family val="1"/>
      </rPr>
      <t>FISCALIZACIÓN</t>
    </r>
    <r>
      <rPr>
        <sz val="10"/>
        <rFont val="Times New Roman"/>
        <family val="1"/>
      </rPr>
      <t xml:space="preserve"> QUE OCUPA:</t>
    </r>
  </si>
  <si>
    <r>
      <t>CEL/TEL (de administración) -</t>
    </r>
    <r>
      <rPr>
        <b/>
        <sz val="10"/>
        <rFont val="Times New Roman"/>
        <family val="1"/>
      </rPr>
      <t>en su caso indicar que no posee</t>
    </r>
    <r>
      <rPr>
        <sz val="10"/>
        <rFont val="Times New Roman"/>
        <family val="1"/>
      </rPr>
      <t>-:</t>
    </r>
  </si>
  <si>
    <r>
      <t xml:space="preserve">EMAIL (de administración) </t>
    </r>
    <r>
      <rPr>
        <b/>
        <sz val="10"/>
        <rFont val="Times New Roman"/>
        <family val="1"/>
      </rPr>
      <t xml:space="preserve"> -en su caso indicar que no posee-</t>
    </r>
    <r>
      <rPr>
        <sz val="10"/>
        <rFont val="Times New Roman"/>
        <family val="1"/>
      </rPr>
      <t>:</t>
    </r>
  </si>
  <si>
    <t>-EN MAYUSCULA -</t>
  </si>
  <si>
    <r>
      <t xml:space="preserve">APELLIDO/S, NOMBRE/S,  DNI Y CARGO </t>
    </r>
    <r>
      <rPr>
        <b/>
        <sz val="10"/>
        <rFont val="Times New Roman"/>
        <family val="1"/>
      </rPr>
      <t>DE CADA MIEMBRO</t>
    </r>
    <r>
      <rPr>
        <sz val="10"/>
        <rFont val="Times New Roman"/>
        <family val="1"/>
      </rPr>
      <t xml:space="preserve"> DE SU ADMINISTRACIÓN:</t>
    </r>
  </si>
  <si>
    <t>OBJETO PRINCIPAL (EN FORMA RESUMIDA):</t>
  </si>
  <si>
    <t>ACTIVIDAD PRINCIPAL</t>
  </si>
  <si>
    <t>COMERCIAL</t>
  </si>
  <si>
    <t>INMOBILIARIA</t>
  </si>
  <si>
    <t>INDUSTRIAL</t>
  </si>
  <si>
    <t>FINANCIERA</t>
  </si>
  <si>
    <t>TRANSPORTE</t>
  </si>
  <si>
    <t>AGROPECUARIA</t>
  </si>
  <si>
    <t>MINERA</t>
  </si>
  <si>
    <t>CONSTRUCCIÓN</t>
  </si>
  <si>
    <t>EXTRACCIÓN PETROLEO Y/O GAS</t>
  </si>
  <si>
    <t>OTRA/S</t>
  </si>
  <si>
    <t>CANTIDAD DE SOCIOS</t>
  </si>
  <si>
    <t>FS.</t>
  </si>
  <si>
    <t>NOTA/ OTROS</t>
  </si>
  <si>
    <t>OBSERVACION</t>
  </si>
  <si>
    <t>DETALLE</t>
  </si>
  <si>
    <t>EXPTE./ OTRO/s</t>
  </si>
  <si>
    <t xml:space="preserve">REFERENCIA: </t>
  </si>
  <si>
    <t>a GESTOR: Quien inicia el trámite.</t>
  </si>
  <si>
    <t>b SOCIEDAD: Datos de la sociedad a inscribir.</t>
  </si>
  <si>
    <t>c SOCIO PH: Socio/a persona humana.</t>
  </si>
  <si>
    <t>c SOCIO PJ: Socio persona jurídica.</t>
  </si>
  <si>
    <t>d CANT. ACC. : Cantidad de acciones sucriptas.</t>
  </si>
  <si>
    <t>d CANT. ACC. TOT. : Total de acciones sucriptas.</t>
  </si>
  <si>
    <t>e CAP. SUSCR.: Capital Total Suscripto (Capital Social).</t>
  </si>
  <si>
    <t>f PARTICIPACION: Porción de participación que tiene cada socio/a en el capital social.</t>
  </si>
  <si>
    <t>g AP. DINERO: Aportes en dinero del/los socio/a/s,</t>
  </si>
  <si>
    <t>g AP. ESPECIE: Aportes NO dinerarios (en especie) del/los socio/a/s,</t>
  </si>
  <si>
    <t>h CAP. INTEG.: Capital mínimo a integrar al momento de la constitución por cada socio/a.</t>
  </si>
  <si>
    <t>h CAP. INTEG. TOT.: Capital mínimo a integrar al momento de la constitución total.</t>
  </si>
  <si>
    <t>HOJA (FOJA) Nº: ……………..</t>
  </si>
  <si>
    <r>
      <t xml:space="preserve">GUARDAR ARCHIVO:  ELEGIR LA OPCIÓN "GUARDAR COMO". PONER NOMBRE DE LA SOCIEDAD Y ELEGIR COMO TIPO: "ARCHIVO EXCEL </t>
    </r>
    <r>
      <rPr>
        <b/>
        <sz val="14"/>
        <color theme="1"/>
        <rFont val="Times New Roman"/>
        <family val="1"/>
      </rPr>
      <t>HABILITADO PARA MACRO</t>
    </r>
    <r>
      <rPr>
        <sz val="14"/>
        <color theme="1"/>
        <rFont val="Times New Roman"/>
        <family val="1"/>
      </rPr>
      <t>".</t>
    </r>
  </si>
  <si>
    <t>UNA VEZ IMPRESA FIRMAR EN TODAS LAS PÁGINAS LOS SOCIO/AS, REP. LEGALES, GESTOR, APODERADO/A, ESCRIBANO/A, Y NO SOCIOS INTERVINIENTES. LA FIRMA SE DEBE CERTIFICAR POR ANTE SECRETARIO DEL REGISTRO PUBLICO DE COMERCIO, JUEZ DE PAZ, O POR ANTE BANCO.</t>
  </si>
  <si>
    <t>RESOLUCION 70/2011 -SOCIO</t>
  </si>
  <si>
    <t>SI</t>
  </si>
  <si>
    <t>NO</t>
  </si>
  <si>
    <r>
      <t>NOMBRE CARGO</t>
    </r>
    <r>
      <rPr>
        <u/>
        <sz val="10"/>
        <rFont val="Times New Roman"/>
        <family val="1"/>
      </rPr>
      <t xml:space="preserve"> REP. LEGAL/ ADMINISTRACIÓN</t>
    </r>
    <r>
      <rPr>
        <sz val="10"/>
        <rFont val="Times New Roman"/>
        <family val="1"/>
      </rPr>
      <t xml:space="preserve"> QUE OCUPA:</t>
    </r>
  </si>
  <si>
    <t>j ORG. FISCALIZ.</t>
  </si>
  <si>
    <t>j ORG. FISCALIZ.: Miembro/s del órgano de fiscalización.</t>
  </si>
  <si>
    <r>
      <rPr>
        <sz val="8"/>
        <color theme="0"/>
        <rFont val="Times New Roman"/>
        <family val="1"/>
      </rPr>
      <t xml:space="preserve">i </t>
    </r>
    <r>
      <rPr>
        <sz val="8"/>
        <rFont val="Times New Roman"/>
        <family val="1"/>
      </rPr>
      <t>ORG. REP. LEGAL/ ADM.</t>
    </r>
  </si>
  <si>
    <r>
      <rPr>
        <sz val="8"/>
        <color theme="0"/>
        <rFont val="Times New Roman"/>
        <family val="1"/>
      </rPr>
      <t>j</t>
    </r>
    <r>
      <rPr>
        <sz val="8"/>
        <color theme="1"/>
        <rFont val="Times New Roman"/>
        <family val="1"/>
      </rPr>
      <t xml:space="preserve"> ORG. FISCALIZ.</t>
    </r>
  </si>
  <si>
    <t>l NO SOCIO: Datos de las personas humanas NO socias que forman parte de los órganos de administración, fiscalización o son respresentante/s legal/es.</t>
  </si>
  <si>
    <r>
      <rPr>
        <sz val="8"/>
        <color theme="0"/>
        <rFont val="Times New Roman"/>
        <family val="1"/>
      </rPr>
      <t xml:space="preserve">l </t>
    </r>
    <r>
      <rPr>
        <sz val="8"/>
        <color theme="1"/>
        <rFont val="Times New Roman"/>
        <family val="1"/>
      </rPr>
      <t>NO SOCIO</t>
    </r>
  </si>
  <si>
    <r>
      <t>ORGANISMO /s DONDE SE INSCRIBIÓ CONSTITUCIÓN (INDICAR LOCALIDAD/PCIA DEL ORG) -</t>
    </r>
    <r>
      <rPr>
        <b/>
        <sz val="8"/>
        <rFont val="Times New Roman"/>
        <family val="1"/>
      </rPr>
      <t>si no se inscribió poner: NO INSCRIPTO/A</t>
    </r>
    <r>
      <rPr>
        <sz val="8"/>
        <rFont val="Times New Roman"/>
        <family val="1"/>
      </rPr>
      <t>:</t>
    </r>
  </si>
  <si>
    <t>i ORG. REP. LEGAL/ ADM.</t>
  </si>
  <si>
    <r>
      <t>CANTIDAD DE REP. LEGAL/ ADM</t>
    </r>
    <r>
      <rPr>
        <b/>
        <sz val="11"/>
        <color theme="1"/>
        <rFont val="Calibri"/>
        <family val="2"/>
        <scheme val="minor"/>
      </rPr>
      <t xml:space="preserve"> TITULARES</t>
    </r>
  </si>
  <si>
    <r>
      <t>CANTIDAD DE REP. LEGAL/ ADM</t>
    </r>
    <r>
      <rPr>
        <b/>
        <sz val="11"/>
        <color theme="1"/>
        <rFont val="Calibri"/>
        <family val="2"/>
        <scheme val="minor"/>
      </rPr>
      <t xml:space="preserve"> SUPLENTES</t>
    </r>
  </si>
  <si>
    <t>i ORG. REP. LEGAL/ ADM.: Miembro/s del órgano de representación/administración.</t>
  </si>
  <si>
    <t>i ORG. REP. LEGAL/ ADM.: Miembro/s del órgano representación/ administración.</t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</si>
  <si>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CAPITAL </t>
    </r>
    <r>
      <rPr>
        <u/>
        <sz val="8"/>
        <color theme="1"/>
        <rFont val="Times New Roman"/>
        <family val="1"/>
      </rPr>
      <t>SUCRIPTO</t>
    </r>
    <r>
      <rPr>
        <sz val="8"/>
        <color theme="1"/>
        <rFont val="Times New Roman"/>
        <family val="1"/>
      </rPr>
      <t xml:space="preserve"> POR SOCIOS DEL FORMULARIO:</t>
    </r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</si>
  <si>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CAPITAL</t>
    </r>
    <r>
      <rPr>
        <u/>
        <sz val="8"/>
        <color theme="1"/>
        <rFont val="Times New Roman"/>
        <family val="1"/>
      </rPr>
      <t xml:space="preserve"> INTEGRADO</t>
    </r>
    <r>
      <rPr>
        <sz val="8"/>
        <color theme="1"/>
        <rFont val="Times New Roman"/>
        <family val="1"/>
      </rPr>
      <t xml:space="preserve"> POR SOCIOS DEL FORMULARIO:</t>
    </r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</si>
  <si>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</t>
    </r>
    <r>
      <rPr>
        <u/>
        <sz val="8"/>
        <color theme="1"/>
        <rFont val="Times New Roman"/>
        <family val="1"/>
      </rPr>
      <t>ACCIONES</t>
    </r>
    <r>
      <rPr>
        <sz val="8"/>
        <color theme="1"/>
        <rFont val="Times New Roman"/>
        <family val="1"/>
      </rPr>
      <t xml:space="preserve"> SUSCRIPTA POR SOCIOS DEL FORMULARIO:</t>
    </r>
  </si>
  <si>
    <t>DOC. IDENTIDAD –sin puntos-:</t>
  </si>
  <si>
    <t>CUIT/CUIL –sin puntos ni barras-:</t>
  </si>
  <si>
    <t>CUIT –sin puntos ni barras-:</t>
  </si>
  <si>
    <t>CAPITAL MÍNIMO A INTEGRAR TOTAL (SOCIOS DE ESTE FORM):</t>
  </si>
  <si>
    <t>h CAP. INTEG. TOT FORM.</t>
  </si>
  <si>
    <t>h CAP. INTEG. TOT. FORM: Capital mínimo a integrar al momento de la constitución total de socios de este formulario.</t>
  </si>
  <si>
    <r>
      <t xml:space="preserve">DATOS SOCIOS PERSONAS HUMANAS </t>
    </r>
    <r>
      <rPr>
        <b/>
        <u/>
        <sz val="18"/>
        <rFont val="Times New Roman"/>
        <family val="1"/>
      </rPr>
      <t>(si no alcanza llenar excedente en Form SAS 5)</t>
    </r>
  </si>
  <si>
    <r>
      <t xml:space="preserve">DATOS SOCIOS PERSONAS JURÍDICAS </t>
    </r>
    <r>
      <rPr>
        <b/>
        <u/>
        <sz val="18"/>
        <rFont val="Times New Roman"/>
        <family val="1"/>
      </rPr>
      <t>(si no alcanza llenar excedente en Form SAS 5)</t>
    </r>
  </si>
  <si>
    <r>
      <t xml:space="preserve">TERCEROS -NO SOCIOS- INTEGRANTES DE LOS ORGANOS DE LAS SOCIEDAD </t>
    </r>
    <r>
      <rPr>
        <b/>
        <u/>
        <sz val="16"/>
        <color theme="1"/>
        <rFont val="Times New Roman"/>
        <family val="1"/>
      </rPr>
      <t xml:space="preserve"> (si no alcanza llenar excedente en Form SAS 5)</t>
    </r>
  </si>
  <si>
    <t>PREGUNTAS</t>
  </si>
  <si>
    <r>
      <t>¿HAY MÁS SOCIOS PERSONAS</t>
    </r>
    <r>
      <rPr>
        <b/>
        <sz val="10"/>
        <color theme="1"/>
        <rFont val="Times New Roman"/>
        <family val="1"/>
      </rPr>
      <t xml:space="preserve"> JURÍDICAS</t>
    </r>
    <r>
      <rPr>
        <sz val="10"/>
        <color theme="1"/>
        <rFont val="Times New Roman"/>
        <family val="1"/>
      </rPr>
      <t xml:space="preserve"> QUE LOS MÁXIMOS CONSIGNADOS EN SOLAPA "SOCIOS"?</t>
    </r>
  </si>
  <si>
    <r>
      <t xml:space="preserve">¿HAY MÁS SOCIOS PERSONAS </t>
    </r>
    <r>
      <rPr>
        <b/>
        <sz val="10"/>
        <color theme="1"/>
        <rFont val="Times New Roman"/>
        <family val="1"/>
      </rPr>
      <t>HUMANAS</t>
    </r>
    <r>
      <rPr>
        <sz val="10"/>
        <color theme="1"/>
        <rFont val="Times New Roman"/>
        <family val="1"/>
      </rPr>
      <t xml:space="preserve"> QUE LOS MÁXIMOS CONSIGNADOS EN SOLAPA "SOCIOS"?</t>
    </r>
  </si>
  <si>
    <r>
      <t xml:space="preserve">SOCIOS </t>
    </r>
    <r>
      <rPr>
        <b/>
        <sz val="10"/>
        <color theme="1"/>
        <rFont val="Times New Roman"/>
        <family val="1"/>
      </rPr>
      <t>PERSONAS HUMANA</t>
    </r>
    <r>
      <rPr>
        <sz val="10"/>
        <color theme="1"/>
        <rFont val="Times New Roman"/>
        <family val="1"/>
      </rPr>
      <t xml:space="preserve"> CONSIGNADOS EN SOLAPA "SOCIOS":</t>
    </r>
  </si>
  <si>
    <r>
      <t xml:space="preserve">SOCIOS </t>
    </r>
    <r>
      <rPr>
        <b/>
        <sz val="10"/>
        <color theme="1"/>
        <rFont val="Times New Roman"/>
        <family val="1"/>
      </rPr>
      <t>PERSONAS JURÍDICA</t>
    </r>
    <r>
      <rPr>
        <sz val="10"/>
        <color theme="1"/>
        <rFont val="Times New Roman"/>
        <family val="1"/>
      </rPr>
      <t xml:space="preserve"> CONSIGNADOS EN SOLAPA "SOCIOS":</t>
    </r>
  </si>
  <si>
    <t>DATOS CONSIGNADOS</t>
  </si>
  <si>
    <t>CANTIDAD</t>
  </si>
  <si>
    <t>NO SOCIOS INTEGRANTES DE ORGANO REP. LEGAL/ ADMINISTRATIVO EN SOLAPA "NO SOCIOS":</t>
  </si>
  <si>
    <r>
      <t xml:space="preserve">¿HAY MÁS </t>
    </r>
    <r>
      <rPr>
        <b/>
        <sz val="10"/>
        <color theme="1"/>
        <rFont val="Times New Roman"/>
        <family val="1"/>
      </rPr>
      <t>NO SOCIOS</t>
    </r>
    <r>
      <rPr>
        <sz val="10"/>
        <color theme="1"/>
        <rFont val="Times New Roman"/>
        <family val="1"/>
      </rPr>
      <t xml:space="preserve"> QUE LOS MÁXIMOS CONSIGNADOS EN SOLAPA "NO SOCIOS"?</t>
    </r>
  </si>
  <si>
    <t>CANTIDAD DE NO SOCIOS</t>
  </si>
  <si>
    <t>TOTAL NO SOCIOS</t>
  </si>
  <si>
    <t>TOTAL SOCIOS</t>
  </si>
  <si>
    <t>TOTAL SOCIOS PJ</t>
  </si>
  <si>
    <t>TOTAL SOCIOS PH</t>
  </si>
  <si>
    <t>TOTALES</t>
  </si>
  <si>
    <t>TOTAL NO SOCIOS INTEGRANTES DE ORGANO REP. LEGAL/ ADMINISTRATIVO EN ESTE FORM:</t>
  </si>
  <si>
    <t>TOTAL DE SOCIOS PERS JURIDICA CONSIGNADOS EN ESTE FORM:</t>
  </si>
  <si>
    <t>TOTAL DE SOCIOS PERS HUMANAS CONSIGNADOS EN ESTE FORM:</t>
  </si>
  <si>
    <t>RESUMEN</t>
  </si>
  <si>
    <t>TOTAL DE SOCIOS EN ESTE FORM:</t>
  </si>
  <si>
    <t>RESPUESTAS</t>
  </si>
  <si>
    <t>POSICIONARSE EN SOLAPA "PREGUNTAS". RESPONDER DATOS Y VERIFICAR QUE NO HAYA INCONSISTENCIAS.</t>
  </si>
  <si>
    <t>za</t>
  </si>
  <si>
    <t>zb</t>
  </si>
  <si>
    <t>zf</t>
  </si>
  <si>
    <t>zh</t>
  </si>
  <si>
    <t>SOCIO/A ADM. TITULAR</t>
  </si>
  <si>
    <t>SOCIO/A ADM. SUPLENTE</t>
  </si>
  <si>
    <t>UIF SAS 1</t>
  </si>
  <si>
    <t>ADMINISTRADOR SAS 1 socios</t>
  </si>
  <si>
    <t>ADMINISTRADOR SAS 1 NO socios</t>
  </si>
  <si>
    <t>NO SOCIO/A ADM. TITULAR</t>
  </si>
  <si>
    <t>NO SOCIO/A ADM. SUPLENTE</t>
  </si>
  <si>
    <t>SUMA ADM SUPLENTES SAS 1</t>
  </si>
  <si>
    <t>SUMA ADM TITULAR SAS 1</t>
  </si>
  <si>
    <t>cn DATO ADIC: Datos adicionales.</t>
  </si>
  <si>
    <t>kn DATO ADIC: Datos adicionales.</t>
  </si>
  <si>
    <r>
      <rPr>
        <sz val="8"/>
        <color theme="0"/>
        <rFont val="Times New Roman"/>
        <family val="1"/>
      </rPr>
      <t xml:space="preserve">aa </t>
    </r>
    <r>
      <rPr>
        <sz val="8"/>
        <rFont val="Times New Roman"/>
        <family val="1"/>
      </rPr>
      <t>GESTOR</t>
    </r>
  </si>
  <si>
    <t>ab GESTOR</t>
  </si>
  <si>
    <t>ac GESTOR</t>
  </si>
  <si>
    <t>ad GESTOR</t>
  </si>
  <si>
    <t>ae GESTOR</t>
  </si>
  <si>
    <t>af GESTOR</t>
  </si>
  <si>
    <t>ag GESTOR</t>
  </si>
  <si>
    <t>ah GESTOR</t>
  </si>
  <si>
    <r>
      <rPr>
        <sz val="8"/>
        <color theme="0"/>
        <rFont val="Times New Roman"/>
        <family val="1"/>
      </rPr>
      <t xml:space="preserve">ba </t>
    </r>
    <r>
      <rPr>
        <sz val="8"/>
        <rFont val="Times New Roman"/>
        <family val="1"/>
      </rPr>
      <t>SOCIEDAD</t>
    </r>
  </si>
  <si>
    <t>bb SOCIEDAD</t>
  </si>
  <si>
    <t>l NO SOCIO</t>
  </si>
  <si>
    <t>POSICIONARSE EN SOLAPA "IMPRIMIR". DEBE PRESIONAR PRIMERO LOS BOTONES UNO (1º) E IMPRIMIR -IR A LA SOLAPA SUPERIOR DE LA HOJA "ARCHIVO" y elegir opción "IMPRIMIR"-</t>
  </si>
  <si>
    <t>DIRECTOR/A</t>
  </si>
  <si>
    <t>DIRECTOR/A SUPLENTE</t>
  </si>
  <si>
    <t>SUBDIRECTOR/A</t>
  </si>
  <si>
    <t>SUBDIRECTOR/A SUPLENTE</t>
  </si>
  <si>
    <t>SOCIO/A GERENTE</t>
  </si>
  <si>
    <t>SOCIO/A GERENTE SUPLENTE</t>
  </si>
  <si>
    <t>PRESIDENTE/A</t>
  </si>
  <si>
    <t>VICEPRESIDENTE/A</t>
  </si>
  <si>
    <t>GERENTE/A</t>
  </si>
  <si>
    <t>GERENTE/A SUPLENTE</t>
  </si>
  <si>
    <t>OTRO/A</t>
  </si>
  <si>
    <t>ORG. FISCALIZACION</t>
  </si>
  <si>
    <t>SINDICO/A</t>
  </si>
  <si>
    <t>SINDICO/A SUPLENTE</t>
  </si>
  <si>
    <t>AUDITOR/A</t>
  </si>
  <si>
    <t>AUDITOR/A SUPLENTE</t>
  </si>
  <si>
    <t>CONTRALOR/A</t>
  </si>
  <si>
    <t>CONTRALOR/A SUPLENTE</t>
  </si>
  <si>
    <t>SUBAUDITOR/A</t>
  </si>
  <si>
    <t>ADMINISTRADOR NO SOCIO</t>
  </si>
  <si>
    <t>DATOS SOCIALES - act 2018/05</t>
  </si>
  <si>
    <t>TRAMITES</t>
  </si>
  <si>
    <t>INSCRIPCIÓN INICIAL</t>
  </si>
  <si>
    <t>ELEGIR</t>
  </si>
  <si>
    <t>MODIFICACION/ES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</si>
</sst>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m/yyyy;@"/>
    <numFmt numFmtId="165" formatCode="&quot;$&quot;\ #,##0.00"/>
    <numFmt numFmtId="166" formatCode="0.0000%"/>
    <numFmt numFmtId="167" formatCode="dd/mm/yyyy;@"/>
    <numFmt numFmtId="168" formatCode="0.000%"/>
    <numFmt numFmtId="169" formatCode="[$$-2C0A]\ #,##0.00"/>
  </numFmts>
  <fonts count="6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color rgb="FFFF000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u/>
      <sz val="11"/>
      <color rgb="FF00000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u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u/>
      <sz val="18"/>
      <name val="Times New Roman"/>
      <family val="1"/>
    </font>
    <font>
      <b/>
      <u/>
      <sz val="8"/>
      <color theme="1"/>
      <name val="Times New Roman"/>
      <family val="1"/>
    </font>
    <font>
      <b/>
      <sz val="7"/>
      <name val="Times New Roman"/>
      <family val="1"/>
    </font>
    <font>
      <b/>
      <sz val="8"/>
      <color rgb="FFFF0000"/>
      <name val="Times New Roman"/>
      <family val="1"/>
    </font>
    <font>
      <b/>
      <sz val="13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6"/>
      <name val="Times New Roman"/>
      <family val="1"/>
    </font>
    <font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9" fillId="0" borderId="0" applyNumberFormat="0" applyFill="0" applyBorder="0" applyAlignment="0" applyProtection="0"/>
  </cellStyleXfs>
  <cellXfs count="377">
    <xf numFmtId="0" fontId="0" fillId="0" borderId="0" xfId="0"/>
    <xf numFmtId="0" fontId="14" fillId="0" borderId="8" xfId="0" applyFont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</xf>
    <xf numFmtId="0" fontId="1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6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0" borderId="0" xfId="0" applyFont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6" fillId="0" borderId="0" xfId="0" applyFont="1" applyAlignment="1" applyProtection="1"/>
    <xf numFmtId="0" fontId="16" fillId="3" borderId="19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vertical="top" wrapText="1"/>
    </xf>
    <xf numFmtId="0" fontId="14" fillId="3" borderId="23" xfId="0" applyFont="1" applyFill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14" fontId="15" fillId="0" borderId="19" xfId="0" applyNumberFormat="1" applyFont="1" applyFill="1" applyBorder="1" applyAlignment="1" applyProtection="1">
      <alignment horizontal="left"/>
    </xf>
    <xf numFmtId="0" fontId="14" fillId="0" borderId="17" xfId="0" applyFont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vertical="top" wrapText="1"/>
    </xf>
    <xf numFmtId="0" fontId="8" fillId="0" borderId="8" xfId="1" applyFont="1" applyFill="1" applyBorder="1" applyAlignment="1" applyProtection="1">
      <alignment vertical="top" wrapText="1"/>
    </xf>
    <xf numFmtId="164" fontId="8" fillId="0" borderId="8" xfId="1" applyNumberFormat="1" applyFont="1" applyFill="1" applyBorder="1" applyAlignment="1" applyProtection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0" fontId="5" fillId="3" borderId="23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Alignment="1" applyProtection="1">
      <alignment vertical="top"/>
    </xf>
    <xf numFmtId="0" fontId="6" fillId="0" borderId="0" xfId="0" applyNumberFormat="1" applyFont="1" applyAlignment="1" applyProtection="1">
      <alignment horizontal="left" vertical="top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</xf>
    <xf numFmtId="14" fontId="1" fillId="0" borderId="8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Border="1" applyAlignment="1" applyProtection="1">
      <alignment horizontal="left" vertical="top" wrapText="1"/>
    </xf>
    <xf numFmtId="0" fontId="14" fillId="0" borderId="0" xfId="0" applyNumberFormat="1" applyFont="1" applyAlignment="1" applyProtection="1">
      <alignment horizontal="left" wrapText="1"/>
    </xf>
    <xf numFmtId="0" fontId="14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left" vertical="top"/>
    </xf>
    <xf numFmtId="0" fontId="14" fillId="0" borderId="0" xfId="0" applyNumberFormat="1" applyFont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vertical="top" wrapText="1"/>
    </xf>
    <xf numFmtId="0" fontId="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Fill="1" applyAlignment="1" applyProtection="1">
      <alignment vertical="top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right" vertical="top" wrapText="1"/>
    </xf>
    <xf numFmtId="0" fontId="14" fillId="0" borderId="0" xfId="0" applyFont="1" applyAlignment="1" applyProtection="1">
      <alignment vertical="top" wrapText="1"/>
    </xf>
    <xf numFmtId="14" fontId="15" fillId="0" borderId="19" xfId="0" applyNumberFormat="1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vertical="top" wrapText="1"/>
    </xf>
    <xf numFmtId="0" fontId="16" fillId="3" borderId="19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19" fillId="0" borderId="18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  <protection locked="0"/>
    </xf>
    <xf numFmtId="0" fontId="5" fillId="0" borderId="31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23" xfId="0" applyNumberFormat="1" applyFont="1" applyFill="1" applyBorder="1" applyAlignment="1" applyProtection="1">
      <alignment horizontal="center" vertical="top" wrapText="1"/>
    </xf>
    <xf numFmtId="0" fontId="6" fillId="2" borderId="34" xfId="0" applyNumberFormat="1" applyFont="1" applyFill="1" applyBorder="1" applyAlignment="1" applyProtection="1">
      <alignment horizontal="left" vertical="top" wrapText="1"/>
      <protection locked="0"/>
    </xf>
    <xf numFmtId="14" fontId="6" fillId="2" borderId="34" xfId="0" applyNumberFormat="1" applyFont="1" applyFill="1" applyBorder="1" applyAlignment="1" applyProtection="1">
      <alignment horizontal="left" vertical="top" wrapText="1"/>
      <protection locked="0"/>
    </xf>
    <xf numFmtId="0" fontId="6" fillId="2" borderId="35" xfId="0" applyNumberFormat="1" applyFont="1" applyFill="1" applyBorder="1" applyAlignment="1" applyProtection="1">
      <alignment horizontal="left" vertical="top" wrapText="1"/>
      <protection locked="0"/>
    </xf>
    <xf numFmtId="1" fontId="6" fillId="2" borderId="34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/>
    <xf numFmtId="0" fontId="0" fillId="0" borderId="0" xfId="0" applyFont="1"/>
    <xf numFmtId="0" fontId="14" fillId="0" borderId="7" xfId="0" applyFont="1" applyBorder="1" applyAlignment="1" applyProtection="1">
      <alignment vertical="top" wrapText="1"/>
    </xf>
    <xf numFmtId="0" fontId="26" fillId="0" borderId="12" xfId="0" applyFont="1" applyBorder="1" applyAlignment="1" applyProtection="1">
      <alignment horizontal="center" vertical="top" wrapText="1"/>
    </xf>
    <xf numFmtId="1" fontId="6" fillId="2" borderId="36" xfId="0" applyNumberFormat="1" applyFont="1" applyFill="1" applyBorder="1" applyAlignment="1" applyProtection="1">
      <alignment horizontal="left" vertical="top" wrapText="1"/>
      <protection locked="0"/>
    </xf>
    <xf numFmtId="1" fontId="6" fillId="0" borderId="8" xfId="0" applyNumberFormat="1" applyFont="1" applyFill="1" applyBorder="1" applyAlignment="1" applyProtection="1">
      <alignment horizontal="left" vertical="top" wrapText="1"/>
    </xf>
    <xf numFmtId="0" fontId="16" fillId="3" borderId="19" xfId="0" applyFont="1" applyFill="1" applyBorder="1" applyAlignment="1" applyProtection="1">
      <alignment vertical="center" wrapText="1"/>
    </xf>
    <xf numFmtId="0" fontId="14" fillId="3" borderId="10" xfId="0" applyFont="1" applyFill="1" applyBorder="1" applyAlignment="1" applyProtection="1">
      <alignment vertical="top" wrapText="1"/>
    </xf>
    <xf numFmtId="0" fontId="24" fillId="0" borderId="29" xfId="0" applyFont="1" applyBorder="1" applyAlignment="1" applyProtection="1">
      <alignment horizontal="center" vertical="top" wrapText="1"/>
    </xf>
    <xf numFmtId="0" fontId="24" fillId="0" borderId="39" xfId="0" applyFont="1" applyBorder="1" applyAlignment="1" applyProtection="1">
      <alignment horizontal="center" vertical="top" wrapText="1"/>
    </xf>
    <xf numFmtId="0" fontId="30" fillId="0" borderId="0" xfId="0" applyFont="1"/>
    <xf numFmtId="0" fontId="31" fillId="0" borderId="0" xfId="0" applyFont="1" applyAlignment="1" applyProtection="1">
      <alignment vertical="top" wrapText="1"/>
    </xf>
    <xf numFmtId="0" fontId="31" fillId="0" borderId="0" xfId="0" applyNumberFormat="1" applyFont="1" applyBorder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/>
    </xf>
    <xf numFmtId="0" fontId="31" fillId="0" borderId="0" xfId="0" applyNumberFormat="1" applyFont="1" applyAlignment="1" applyProtection="1">
      <alignment horizontal="left" vertical="top" wrapText="1"/>
    </xf>
    <xf numFmtId="0" fontId="33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/>
    </xf>
    <xf numFmtId="0" fontId="33" fillId="0" borderId="0" xfId="0" applyFont="1" applyAlignment="1" applyProtection="1">
      <alignment vertical="center"/>
    </xf>
    <xf numFmtId="0" fontId="27" fillId="3" borderId="29" xfId="0" applyFont="1" applyFill="1" applyBorder="1" applyAlignment="1" applyProtection="1">
      <alignment vertical="top" wrapText="1"/>
    </xf>
    <xf numFmtId="0" fontId="27" fillId="3" borderId="30" xfId="0" applyFont="1" applyFill="1" applyBorder="1" applyAlignment="1" applyProtection="1">
      <alignment vertical="top" wrapText="1"/>
    </xf>
    <xf numFmtId="0" fontId="33" fillId="0" borderId="12" xfId="0" applyFont="1" applyBorder="1" applyAlignment="1" applyProtection="1">
      <alignment horizontal="left" vertical="center"/>
    </xf>
    <xf numFmtId="0" fontId="27" fillId="0" borderId="0" xfId="0" applyFont="1" applyProtection="1"/>
    <xf numFmtId="0" fontId="0" fillId="0" borderId="0" xfId="0" applyAlignment="1">
      <alignment horizontal="left"/>
    </xf>
    <xf numFmtId="0" fontId="14" fillId="0" borderId="17" xfId="0" applyFont="1" applyFill="1" applyBorder="1" applyAlignment="1" applyProtection="1">
      <alignment horizontal="left" vertical="top" wrapText="1"/>
    </xf>
    <xf numFmtId="0" fontId="14" fillId="2" borderId="34" xfId="0" applyNumberFormat="1" applyFont="1" applyFill="1" applyBorder="1" applyAlignment="1" applyProtection="1">
      <alignment horizontal="left" vertical="top" wrapText="1"/>
      <protection locked="0"/>
    </xf>
    <xf numFmtId="0" fontId="16" fillId="3" borderId="4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/>
    <xf numFmtId="0" fontId="35" fillId="2" borderId="34" xfId="2" applyNumberFormat="1" applyFont="1" applyFill="1" applyBorder="1" applyAlignment="1" applyProtection="1">
      <alignment horizontal="left" vertical="top" wrapText="1"/>
      <protection locked="0"/>
    </xf>
    <xf numFmtId="0" fontId="13" fillId="3" borderId="24" xfId="0" applyFont="1" applyFill="1" applyBorder="1" applyAlignment="1" applyProtection="1">
      <alignment horizontal="center" vertical="top" textRotation="180" wrapText="1"/>
    </xf>
    <xf numFmtId="0" fontId="24" fillId="0" borderId="8" xfId="0" applyFont="1" applyBorder="1" applyAlignment="1" applyProtection="1">
      <alignment horizontal="center" vertical="top" wrapText="1"/>
    </xf>
    <xf numFmtId="0" fontId="36" fillId="0" borderId="12" xfId="0" applyFont="1" applyBorder="1" applyAlignment="1" applyProtection="1">
      <alignment horizontal="center" vertical="top" wrapText="1"/>
    </xf>
    <xf numFmtId="0" fontId="37" fillId="0" borderId="0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left" vertical="top" wrapText="1"/>
    </xf>
    <xf numFmtId="0" fontId="36" fillId="0" borderId="15" xfId="0" applyFont="1" applyBorder="1" applyAlignment="1" applyProtection="1">
      <alignment horizontal="center" vertical="top" wrapText="1"/>
    </xf>
    <xf numFmtId="0" fontId="37" fillId="0" borderId="3" xfId="0" applyFont="1" applyBorder="1" applyAlignment="1" applyProtection="1">
      <alignment horizontal="left" vertical="top" wrapText="1"/>
    </xf>
    <xf numFmtId="0" fontId="37" fillId="0" borderId="16" xfId="0" applyFont="1" applyBorder="1" applyAlignment="1" applyProtection="1">
      <alignment horizontal="left" vertical="top" wrapText="1"/>
    </xf>
    <xf numFmtId="0" fontId="36" fillId="5" borderId="12" xfId="0" applyFont="1" applyFill="1" applyBorder="1" applyAlignment="1" applyProtection="1">
      <alignment horizontal="center" vertical="top" wrapText="1"/>
    </xf>
    <xf numFmtId="0" fontId="37" fillId="0" borderId="0" xfId="0" applyFont="1" applyBorder="1" applyAlignment="1" applyProtection="1">
      <alignment vertical="top" wrapText="1"/>
    </xf>
    <xf numFmtId="0" fontId="37" fillId="0" borderId="13" xfId="0" applyFont="1" applyBorder="1" applyAlignment="1" applyProtection="1">
      <alignment vertical="top" wrapText="1"/>
    </xf>
    <xf numFmtId="0" fontId="37" fillId="0" borderId="3" xfId="0" applyFont="1" applyBorder="1" applyAlignment="1" applyProtection="1">
      <alignment vertical="top" wrapText="1"/>
    </xf>
    <xf numFmtId="0" fontId="37" fillId="0" borderId="16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center" vertical="top" wrapText="1"/>
    </xf>
    <xf numFmtId="0" fontId="36" fillId="0" borderId="3" xfId="0" applyFont="1" applyBorder="1" applyAlignment="1" applyProtection="1">
      <alignment horizontal="center" vertical="top" wrapText="1"/>
    </xf>
    <xf numFmtId="0" fontId="38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14" fillId="0" borderId="0" xfId="0" applyNumberFormat="1" applyFont="1" applyAlignment="1" applyProtection="1">
      <alignment horizontal="left" vertical="top"/>
    </xf>
    <xf numFmtId="0" fontId="26" fillId="0" borderId="0" xfId="0" applyFont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/>
    </xf>
    <xf numFmtId="0" fontId="26" fillId="0" borderId="0" xfId="0" applyFont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top"/>
    </xf>
    <xf numFmtId="0" fontId="40" fillId="0" borderId="0" xfId="0" applyNumberFormat="1" applyFont="1" applyBorder="1" applyAlignment="1" applyProtection="1">
      <alignment horizontal="left" vertical="top"/>
    </xf>
    <xf numFmtId="0" fontId="41" fillId="0" borderId="0" xfId="0" applyFont="1" applyAlignment="1" applyProtection="1">
      <alignment vertical="top"/>
    </xf>
    <xf numFmtId="0" fontId="16" fillId="3" borderId="41" xfId="0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left" vertical="top" wrapText="1"/>
    </xf>
    <xf numFmtId="0" fontId="14" fillId="3" borderId="19" xfId="0" applyFont="1" applyFill="1" applyBorder="1" applyAlignment="1" applyProtection="1">
      <alignment vertical="top" wrapText="1"/>
    </xf>
    <xf numFmtId="0" fontId="26" fillId="3" borderId="29" xfId="0" applyFont="1" applyFill="1" applyBorder="1" applyAlignment="1" applyProtection="1">
      <alignment horizontal="center" vertical="top" wrapText="1"/>
    </xf>
    <xf numFmtId="0" fontId="17" fillId="0" borderId="25" xfId="0" applyFont="1" applyBorder="1" applyAlignment="1" applyProtection="1">
      <alignment horizontal="right" vertical="top" wrapText="1"/>
    </xf>
    <xf numFmtId="0" fontId="26" fillId="3" borderId="30" xfId="0" applyFont="1" applyFill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left"/>
    </xf>
    <xf numFmtId="0" fontId="26" fillId="3" borderId="38" xfId="0" applyFont="1" applyFill="1" applyBorder="1" applyAlignment="1" applyProtection="1">
      <alignment horizontal="center" vertical="top" wrapText="1"/>
    </xf>
    <xf numFmtId="0" fontId="14" fillId="0" borderId="33" xfId="0" applyNumberFormat="1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right"/>
    </xf>
    <xf numFmtId="0" fontId="16" fillId="3" borderId="8" xfId="0" applyFont="1" applyFill="1" applyBorder="1" applyAlignment="1" applyProtection="1">
      <alignment vertical="top" wrapText="1"/>
    </xf>
    <xf numFmtId="0" fontId="16" fillId="0" borderId="34" xfId="0" applyNumberFormat="1" applyFont="1" applyFill="1" applyBorder="1" applyAlignment="1" applyProtection="1">
      <alignment horizontal="left" vertical="top" wrapText="1"/>
    </xf>
    <xf numFmtId="0" fontId="16" fillId="0" borderId="37" xfId="0" applyNumberFormat="1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vertical="top" wrapText="1"/>
    </xf>
    <xf numFmtId="1" fontId="14" fillId="2" borderId="34" xfId="0" applyNumberFormat="1" applyFont="1" applyFill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center" vertical="top" wrapText="1"/>
    </xf>
    <xf numFmtId="0" fontId="14" fillId="0" borderId="10" xfId="0" applyFont="1" applyBorder="1" applyAlignment="1" applyProtection="1">
      <alignment horizontal="left" vertical="top" wrapText="1"/>
    </xf>
    <xf numFmtId="1" fontId="14" fillId="2" borderId="33" xfId="0" applyNumberFormat="1" applyFont="1" applyFill="1" applyBorder="1" applyAlignment="1" applyProtection="1">
      <alignment horizontal="left" vertical="top" wrapText="1"/>
      <protection locked="0"/>
    </xf>
    <xf numFmtId="14" fontId="14" fillId="2" borderId="34" xfId="0" applyNumberFormat="1" applyFont="1" applyFill="1" applyBorder="1" applyAlignment="1" applyProtection="1">
      <alignment horizontal="left" vertical="top" wrapText="1"/>
      <protection locked="0"/>
    </xf>
    <xf numFmtId="165" fontId="14" fillId="2" borderId="34" xfId="0" applyNumberFormat="1" applyFont="1" applyFill="1" applyBorder="1" applyAlignment="1" applyProtection="1">
      <alignment horizontal="left" vertical="top" wrapText="1"/>
      <protection locked="0"/>
    </xf>
    <xf numFmtId="165" fontId="14" fillId="0" borderId="34" xfId="0" applyNumberFormat="1" applyFont="1" applyFill="1" applyBorder="1" applyAlignment="1" applyProtection="1">
      <alignment horizontal="left" vertical="top" wrapText="1"/>
    </xf>
    <xf numFmtId="166" fontId="14" fillId="5" borderId="34" xfId="0" applyNumberFormat="1" applyFont="1" applyFill="1" applyBorder="1" applyAlignment="1" applyProtection="1">
      <alignment horizontal="left" vertical="top" wrapText="1"/>
    </xf>
    <xf numFmtId="0" fontId="26" fillId="0" borderId="39" xfId="0" applyFont="1" applyBorder="1" applyAlignment="1" applyProtection="1">
      <alignment horizontal="center" vertical="top" wrapText="1"/>
    </xf>
    <xf numFmtId="0" fontId="14" fillId="0" borderId="17" xfId="0" applyFont="1" applyBorder="1" applyAlignment="1" applyProtection="1">
      <alignment vertical="top" wrapText="1"/>
    </xf>
    <xf numFmtId="0" fontId="14" fillId="2" borderId="35" xfId="0" applyNumberFormat="1" applyFont="1" applyFill="1" applyBorder="1" applyAlignment="1" applyProtection="1">
      <alignment horizontal="left" vertical="top" wrapText="1"/>
      <protection locked="0"/>
    </xf>
    <xf numFmtId="0" fontId="14" fillId="0" borderId="34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Alignment="1" applyProtection="1">
      <alignment horizontal="left" vertical="top" wrapText="1"/>
    </xf>
    <xf numFmtId="167" fontId="6" fillId="0" borderId="8" xfId="0" applyNumberFormat="1" applyFont="1" applyFill="1" applyBorder="1" applyAlignment="1" applyProtection="1">
      <alignment horizontal="left" vertical="top" wrapText="1"/>
    </xf>
    <xf numFmtId="0" fontId="27" fillId="0" borderId="8" xfId="0" applyFont="1" applyBorder="1" applyAlignment="1" applyProtection="1">
      <alignment horizontal="left" vertical="top" wrapText="1"/>
    </xf>
    <xf numFmtId="0" fontId="15" fillId="0" borderId="0" xfId="0" applyFont="1" applyProtection="1"/>
    <xf numFmtId="0" fontId="16" fillId="0" borderId="0" xfId="0" applyFont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horizontal="left" vertical="top" wrapText="1"/>
    </xf>
    <xf numFmtId="0" fontId="16" fillId="3" borderId="8" xfId="0" applyNumberFormat="1" applyFont="1" applyFill="1" applyBorder="1" applyAlignment="1" applyProtection="1">
      <alignment horizontal="left" vertical="top" wrapText="1"/>
    </xf>
    <xf numFmtId="0" fontId="14" fillId="3" borderId="23" xfId="0" applyFont="1" applyFill="1" applyBorder="1" applyAlignment="1" applyProtection="1">
      <alignment horizontal="left" vertical="top" wrapText="1"/>
    </xf>
    <xf numFmtId="0" fontId="16" fillId="3" borderId="23" xfId="0" applyNumberFormat="1" applyFont="1" applyFill="1" applyBorder="1" applyAlignment="1" applyProtection="1">
      <alignment horizontal="left" vertical="top" wrapText="1"/>
    </xf>
    <xf numFmtId="0" fontId="16" fillId="0" borderId="19" xfId="0" applyFont="1" applyBorder="1" applyAlignment="1" applyProtection="1">
      <alignment horizontal="left" vertical="top" wrapText="1"/>
    </xf>
    <xf numFmtId="0" fontId="14" fillId="2" borderId="36" xfId="0" applyNumberFormat="1" applyFont="1" applyFill="1" applyBorder="1" applyAlignment="1" applyProtection="1">
      <alignment horizontal="left" vertical="top" wrapText="1"/>
      <protection locked="0"/>
    </xf>
    <xf numFmtId="0" fontId="16" fillId="2" borderId="34" xfId="0" applyNumberFormat="1" applyFont="1" applyFill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</xf>
    <xf numFmtId="0" fontId="14" fillId="0" borderId="32" xfId="0" applyFont="1" applyBorder="1" applyAlignment="1" applyProtection="1">
      <alignment horizontal="left" vertical="top" wrapText="1"/>
    </xf>
    <xf numFmtId="0" fontId="40" fillId="0" borderId="0" xfId="0" applyFont="1" applyBorder="1" applyAlignment="1" applyProtection="1">
      <alignment horizontal="left" vertical="top"/>
    </xf>
    <xf numFmtId="0" fontId="40" fillId="0" borderId="3" xfId="0" applyFont="1" applyBorder="1" applyAlignment="1" applyProtection="1">
      <alignment horizontal="left" vertical="top"/>
    </xf>
    <xf numFmtId="0" fontId="40" fillId="0" borderId="3" xfId="0" applyNumberFormat="1" applyFont="1" applyFill="1" applyBorder="1" applyAlignment="1" applyProtection="1">
      <alignment horizontal="left" vertical="top"/>
    </xf>
    <xf numFmtId="0" fontId="40" fillId="0" borderId="0" xfId="0" applyFont="1" applyAlignment="1" applyProtection="1">
      <alignment horizontal="left"/>
    </xf>
    <xf numFmtId="0" fontId="14" fillId="0" borderId="23" xfId="0" applyFont="1" applyBorder="1" applyAlignment="1" applyProtection="1">
      <alignment vertical="top" wrapText="1"/>
    </xf>
    <xf numFmtId="0" fontId="14" fillId="2" borderId="37" xfId="0" applyNumberFormat="1" applyFont="1" applyFill="1" applyBorder="1" applyAlignment="1" applyProtection="1">
      <alignment horizontal="left" vertical="top" wrapText="1"/>
      <protection locked="0"/>
    </xf>
    <xf numFmtId="0" fontId="35" fillId="2" borderId="35" xfId="2" applyNumberFormat="1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0" fillId="0" borderId="23" xfId="0" applyBorder="1"/>
    <xf numFmtId="0" fontId="5" fillId="3" borderId="8" xfId="0" applyFont="1" applyFill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0" fontId="5" fillId="3" borderId="8" xfId="0" applyNumberFormat="1" applyFont="1" applyFill="1" applyBorder="1" applyAlignment="1" applyProtection="1">
      <alignment horizontal="center" vertical="top" wrapText="1"/>
    </xf>
    <xf numFmtId="0" fontId="37" fillId="0" borderId="0" xfId="0" applyFont="1" applyProtection="1"/>
    <xf numFmtId="0" fontId="44" fillId="0" borderId="0" xfId="0" applyNumberFormat="1" applyFont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vertical="top" wrapText="1"/>
    </xf>
    <xf numFmtId="0" fontId="15" fillId="2" borderId="8" xfId="0" applyFont="1" applyFill="1" applyBorder="1" applyAlignment="1" applyProtection="1">
      <alignment horizontal="left" wrapText="1"/>
    </xf>
    <xf numFmtId="0" fontId="0" fillId="0" borderId="0" xfId="0" applyBorder="1"/>
    <xf numFmtId="0" fontId="6" fillId="4" borderId="8" xfId="0" applyFont="1" applyFill="1" applyBorder="1" applyAlignment="1" applyProtection="1">
      <alignment vertical="top" wrapText="1"/>
    </xf>
    <xf numFmtId="0" fontId="26" fillId="0" borderId="0" xfId="0" applyFont="1" applyAlignment="1" applyProtection="1">
      <alignment horizontal="center" vertical="top" wrapText="1"/>
      <protection locked="0"/>
    </xf>
    <xf numFmtId="0" fontId="27" fillId="5" borderId="0" xfId="0" applyFont="1" applyFill="1" applyAlignment="1" applyProtection="1">
      <alignment vertical="top"/>
      <protection locked="0"/>
    </xf>
    <xf numFmtId="0" fontId="27" fillId="5" borderId="8" xfId="0" applyFont="1" applyFill="1" applyBorder="1" applyAlignment="1" applyProtection="1">
      <alignment vertical="top"/>
    </xf>
    <xf numFmtId="0" fontId="27" fillId="5" borderId="0" xfId="0" applyFont="1" applyFill="1" applyAlignment="1" applyProtection="1">
      <alignment horizontal="left" vertical="top"/>
      <protection locked="0"/>
    </xf>
    <xf numFmtId="0" fontId="32" fillId="0" borderId="0" xfId="0" applyFont="1" applyAlignment="1" applyProtection="1">
      <alignment vertical="top" wrapText="1"/>
    </xf>
    <xf numFmtId="0" fontId="45" fillId="0" borderId="0" xfId="0" applyFont="1" applyAlignment="1" applyProtection="1">
      <alignment vertical="top"/>
    </xf>
    <xf numFmtId="0" fontId="23" fillId="0" borderId="0" xfId="0" applyFont="1" applyBorder="1" applyAlignment="1" applyProtection="1">
      <alignment horizontal="left" vertical="top"/>
    </xf>
    <xf numFmtId="0" fontId="46" fillId="0" borderId="0" xfId="0" applyFont="1"/>
    <xf numFmtId="0" fontId="44" fillId="0" borderId="0" xfId="0" applyFont="1"/>
    <xf numFmtId="0" fontId="36" fillId="0" borderId="0" xfId="0" applyNumberFormat="1" applyFont="1" applyAlignment="1" applyProtection="1">
      <alignment vertical="top"/>
    </xf>
    <xf numFmtId="0" fontId="26" fillId="0" borderId="8" xfId="0" applyFont="1" applyBorder="1" applyAlignment="1" applyProtection="1">
      <alignment horizontal="left" vertical="top" wrapText="1"/>
    </xf>
    <xf numFmtId="0" fontId="47" fillId="0" borderId="8" xfId="0" applyNumberFormat="1" applyFont="1" applyFill="1" applyBorder="1" applyAlignment="1" applyProtection="1">
      <alignment horizontal="left" vertical="top" wrapText="1"/>
    </xf>
    <xf numFmtId="1" fontId="47" fillId="0" borderId="8" xfId="0" applyNumberFormat="1" applyFont="1" applyFill="1" applyBorder="1" applyAlignment="1" applyProtection="1">
      <alignment horizontal="left" vertical="top" wrapText="1"/>
    </xf>
    <xf numFmtId="0" fontId="47" fillId="0" borderId="8" xfId="0" applyFont="1" applyBorder="1" applyAlignment="1" applyProtection="1">
      <alignment vertical="top" wrapText="1"/>
    </xf>
    <xf numFmtId="167" fontId="47" fillId="0" borderId="8" xfId="0" applyNumberFormat="1" applyFont="1" applyFill="1" applyBorder="1" applyAlignment="1" applyProtection="1">
      <alignment horizontal="left" vertical="top" wrapText="1"/>
    </xf>
    <xf numFmtId="165" fontId="47" fillId="0" borderId="8" xfId="0" applyNumberFormat="1" applyFont="1" applyFill="1" applyBorder="1" applyAlignment="1" applyProtection="1">
      <alignment horizontal="left" vertical="top" wrapText="1"/>
    </xf>
    <xf numFmtId="168" fontId="47" fillId="0" borderId="8" xfId="0" applyNumberFormat="1" applyFont="1" applyFill="1" applyBorder="1" applyAlignment="1" applyProtection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44" xfId="0" applyBorder="1"/>
    <xf numFmtId="0" fontId="28" fillId="0" borderId="43" xfId="0" applyFont="1" applyBorder="1" applyAlignment="1">
      <alignment horizontal="center" wrapText="1"/>
    </xf>
    <xf numFmtId="0" fontId="24" fillId="0" borderId="8" xfId="0" applyFont="1" applyBorder="1" applyAlignment="1" applyProtection="1">
      <alignment vertical="top" wrapText="1"/>
    </xf>
    <xf numFmtId="0" fontId="27" fillId="5" borderId="0" xfId="0" applyFont="1" applyFill="1" applyBorder="1" applyAlignment="1" applyProtection="1">
      <alignment vertical="top"/>
    </xf>
    <xf numFmtId="0" fontId="24" fillId="0" borderId="23" xfId="0" applyFont="1" applyBorder="1" applyAlignment="1" applyProtection="1">
      <alignment vertical="top" wrapText="1"/>
    </xf>
    <xf numFmtId="0" fontId="13" fillId="0" borderId="19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3" fontId="24" fillId="0" borderId="34" xfId="0" applyNumberFormat="1" applyFont="1" applyBorder="1" applyAlignment="1">
      <alignment horizontal="left"/>
    </xf>
    <xf numFmtId="3" fontId="13" fillId="0" borderId="36" xfId="0" applyNumberFormat="1" applyFont="1" applyBorder="1" applyAlignment="1" applyProtection="1">
      <alignment horizontal="left" vertical="top" wrapText="1"/>
    </xf>
    <xf numFmtId="169" fontId="24" fillId="0" borderId="34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vertical="top"/>
    </xf>
    <xf numFmtId="0" fontId="13" fillId="0" borderId="18" xfId="0" applyFont="1" applyBorder="1" applyAlignment="1" applyProtection="1">
      <alignment horizontal="right" vertical="top"/>
    </xf>
    <xf numFmtId="49" fontId="1" fillId="0" borderId="8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/>
      <protection locked="0"/>
    </xf>
    <xf numFmtId="0" fontId="27" fillId="5" borderId="26" xfId="0" applyFont="1" applyFill="1" applyBorder="1" applyAlignment="1" applyProtection="1">
      <alignment vertical="top"/>
    </xf>
    <xf numFmtId="169" fontId="24" fillId="0" borderId="8" xfId="0" applyNumberFormat="1" applyFont="1" applyBorder="1" applyAlignment="1">
      <alignment horizontal="left" vertical="top"/>
    </xf>
    <xf numFmtId="0" fontId="6" fillId="0" borderId="0" xfId="0" applyFont="1"/>
    <xf numFmtId="0" fontId="28" fillId="0" borderId="0" xfId="0" applyFont="1" applyBorder="1"/>
    <xf numFmtId="0" fontId="6" fillId="0" borderId="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44" xfId="0" applyFont="1" applyBorder="1" applyAlignment="1"/>
    <xf numFmtId="0" fontId="0" fillId="0" borderId="19" xfId="0" applyFont="1" applyBorder="1" applyAlignment="1">
      <alignment wrapText="1"/>
    </xf>
    <xf numFmtId="0" fontId="0" fillId="0" borderId="17" xfId="0" applyBorder="1"/>
    <xf numFmtId="0" fontId="0" fillId="0" borderId="8" xfId="0" applyFill="1" applyBorder="1"/>
    <xf numFmtId="0" fontId="0" fillId="0" borderId="8" xfId="0" applyFill="1" applyBorder="1" applyAlignment="1">
      <alignment horizontal="left" vertical="top" wrapText="1"/>
    </xf>
    <xf numFmtId="0" fontId="0" fillId="0" borderId="43" xfId="0" applyBorder="1"/>
    <xf numFmtId="0" fontId="0" fillId="0" borderId="44" xfId="0" applyBorder="1" applyAlignment="1">
      <alignment wrapText="1"/>
    </xf>
    <xf numFmtId="0" fontId="0" fillId="0" borderId="8" xfId="0" applyBorder="1" applyAlignment="1">
      <alignment wrapText="1"/>
    </xf>
    <xf numFmtId="1" fontId="6" fillId="0" borderId="19" xfId="0" applyNumberFormat="1" applyFont="1" applyFill="1" applyBorder="1" applyAlignment="1" applyProtection="1">
      <alignment horizontal="left" vertical="top" wrapText="1"/>
    </xf>
    <xf numFmtId="0" fontId="24" fillId="0" borderId="19" xfId="0" applyFont="1" applyBorder="1" applyAlignment="1" applyProtection="1">
      <alignment vertical="top" wrapText="1"/>
    </xf>
    <xf numFmtId="0" fontId="31" fillId="0" borderId="0" xfId="0" applyFont="1"/>
    <xf numFmtId="0" fontId="46" fillId="0" borderId="0" xfId="0" applyFont="1" applyAlignment="1" applyProtection="1">
      <alignment horizontal="left"/>
    </xf>
    <xf numFmtId="0" fontId="6" fillId="7" borderId="8" xfId="0" applyFont="1" applyFill="1" applyBorder="1" applyAlignment="1" applyProtection="1">
      <protection locked="0"/>
    </xf>
    <xf numFmtId="0" fontId="55" fillId="0" borderId="0" xfId="0" applyFont="1"/>
    <xf numFmtId="0" fontId="5" fillId="0" borderId="0" xfId="0" applyFont="1" applyAlignment="1">
      <alignment horizontal="left"/>
    </xf>
    <xf numFmtId="0" fontId="13" fillId="6" borderId="19" xfId="0" applyFont="1" applyFill="1" applyBorder="1" applyAlignment="1" applyProtection="1">
      <alignment horizontal="center" vertical="top" wrapText="1"/>
    </xf>
    <xf numFmtId="0" fontId="5" fillId="6" borderId="8" xfId="0" applyFont="1" applyFill="1" applyBorder="1" applyAlignment="1" applyProtection="1">
      <alignment vertical="top" wrapText="1"/>
      <protection locked="0"/>
    </xf>
    <xf numFmtId="1" fontId="14" fillId="2" borderId="45" xfId="0" applyNumberFormat="1" applyFont="1" applyFill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</xf>
    <xf numFmtId="0" fontId="51" fillId="0" borderId="8" xfId="0" applyNumberFormat="1" applyFont="1" applyBorder="1" applyAlignment="1" applyProtection="1">
      <alignment horizontal="left" vertical="top" wrapText="1"/>
      <protection locked="0"/>
    </xf>
    <xf numFmtId="0" fontId="36" fillId="0" borderId="20" xfId="0" applyNumberFormat="1" applyFont="1" applyBorder="1" applyAlignment="1" applyProtection="1">
      <alignment vertical="top"/>
    </xf>
    <xf numFmtId="0" fontId="24" fillId="0" borderId="20" xfId="0" applyNumberFormat="1" applyFont="1" applyBorder="1" applyAlignment="1" applyProtection="1">
      <alignment vertical="top"/>
    </xf>
    <xf numFmtId="0" fontId="24" fillId="0" borderId="44" xfId="0" applyNumberFormat="1" applyFont="1" applyBorder="1" applyAlignment="1" applyProtection="1">
      <alignment vertical="top"/>
    </xf>
    <xf numFmtId="0" fontId="19" fillId="0" borderId="18" xfId="0" applyFont="1" applyBorder="1" applyAlignment="1" applyProtection="1">
      <alignment horizontal="right" vertical="top"/>
    </xf>
    <xf numFmtId="0" fontId="54" fillId="0" borderId="8" xfId="0" applyFont="1" applyBorder="1" applyAlignment="1" applyProtection="1">
      <alignment horizontal="left" vertical="top" wrapText="1"/>
      <protection locked="0"/>
    </xf>
    <xf numFmtId="0" fontId="54" fillId="0" borderId="8" xfId="0" applyFont="1" applyBorder="1" applyAlignment="1" applyProtection="1">
      <alignment horizontal="left" vertical="top" wrapText="1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6" fillId="0" borderId="8" xfId="0" applyFont="1" applyBorder="1" applyAlignment="1" applyProtection="1">
      <alignment horizontal="left" vertical="top" wrapText="1"/>
    </xf>
    <xf numFmtId="0" fontId="50" fillId="0" borderId="8" xfId="1" applyNumberFormat="1" applyFont="1" applyFill="1" applyBorder="1" applyAlignment="1" applyProtection="1">
      <alignment horizontal="center" vertical="top" textRotation="180" wrapText="1"/>
    </xf>
    <xf numFmtId="0" fontId="5" fillId="0" borderId="8" xfId="0" applyNumberFormat="1" applyFont="1" applyFill="1" applyBorder="1" applyAlignment="1" applyProtection="1">
      <alignment horizontal="center" vertical="top" textRotation="180" wrapText="1"/>
    </xf>
    <xf numFmtId="0" fontId="8" fillId="0" borderId="8" xfId="1" applyNumberFormat="1" applyFont="1" applyFill="1" applyBorder="1" applyAlignment="1" applyProtection="1">
      <alignment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Border="1" applyAlignment="1" applyProtection="1">
      <alignment vertical="top"/>
    </xf>
    <xf numFmtId="0" fontId="6" fillId="0" borderId="8" xfId="0" applyNumberFormat="1" applyFont="1" applyBorder="1" applyAlignment="1" applyProtection="1">
      <alignment vertical="top" wrapText="1"/>
    </xf>
    <xf numFmtId="0" fontId="24" fillId="0" borderId="8" xfId="0" applyNumberFormat="1" applyFont="1" applyBorder="1" applyAlignment="1" applyProtection="1">
      <alignment vertical="top" wrapText="1"/>
    </xf>
    <xf numFmtId="0" fontId="49" fillId="0" borderId="8" xfId="0" applyNumberFormat="1" applyFont="1" applyBorder="1" applyAlignment="1" applyProtection="1">
      <alignment horizontal="center" vertical="top" wrapText="1"/>
    </xf>
    <xf numFmtId="0" fontId="24" fillId="0" borderId="0" xfId="0" applyFont="1"/>
    <xf numFmtId="0" fontId="28" fillId="0" borderId="0" xfId="0" applyFont="1" applyFill="1" applyBorder="1"/>
    <xf numFmtId="0" fontId="28" fillId="0" borderId="0" xfId="0" applyFont="1" applyAlignment="1">
      <alignment wrapText="1"/>
    </xf>
    <xf numFmtId="167" fontId="56" fillId="2" borderId="8" xfId="0" applyNumberFormat="1" applyFont="1" applyFill="1" applyBorder="1" applyAlignment="1" applyProtection="1">
      <alignment horizontal="justify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58" fillId="0" borderId="0" xfId="0" applyFont="1" applyBorder="1"/>
    <xf numFmtId="0" fontId="6" fillId="0" borderId="23" xfId="0" applyNumberFormat="1" applyFont="1" applyFill="1" applyBorder="1" applyAlignment="1" applyProtection="1">
      <alignment horizontal="left" vertical="top" wrapText="1"/>
    </xf>
    <xf numFmtId="0" fontId="53" fillId="0" borderId="8" xfId="0" applyFont="1" applyBorder="1" applyAlignment="1" applyProtection="1">
      <alignment horizontal="center" vertical="center" wrapText="1"/>
    </xf>
    <xf numFmtId="165" fontId="0" fillId="0" borderId="34" xfId="0" applyNumberFormat="1" applyBorder="1" applyAlignment="1">
      <alignment horizontal="left" vertical="top"/>
    </xf>
    <xf numFmtId="0" fontId="14" fillId="0" borderId="36" xfId="0" applyNumberFormat="1" applyFont="1" applyFill="1" applyBorder="1" applyAlignment="1" applyProtection="1">
      <alignment horizontal="left" vertical="top" wrapText="1"/>
    </xf>
    <xf numFmtId="0" fontId="14" fillId="0" borderId="37" xfId="0" applyNumberFormat="1" applyFont="1" applyFill="1" applyBorder="1" applyAlignment="1" applyProtection="1">
      <alignment horizontal="left" vertical="top" wrapText="1"/>
    </xf>
    <xf numFmtId="0" fontId="14" fillId="2" borderId="34" xfId="0" applyFont="1" applyFill="1" applyBorder="1" applyAlignment="1" applyProtection="1">
      <alignment horizontal="left" vertical="top" wrapText="1"/>
      <protection locked="0"/>
    </xf>
    <xf numFmtId="0" fontId="59" fillId="0" borderId="8" xfId="0" applyFont="1" applyBorder="1" applyAlignment="1" applyProtection="1">
      <alignment horizontal="center" vertical="top" wrapText="1"/>
    </xf>
    <xf numFmtId="0" fontId="59" fillId="0" borderId="23" xfId="0" applyFont="1" applyBorder="1" applyAlignment="1" applyProtection="1">
      <alignment horizontal="center" vertical="top" wrapText="1"/>
    </xf>
    <xf numFmtId="0" fontId="44" fillId="0" borderId="0" xfId="0" applyFont="1" applyFill="1" applyBorder="1" applyAlignment="1">
      <alignment vertical="center" wrapText="1"/>
    </xf>
    <xf numFmtId="0" fontId="14" fillId="0" borderId="0" xfId="0" applyFont="1" applyAlignment="1" applyProtection="1"/>
    <xf numFmtId="0" fontId="9" fillId="0" borderId="0" xfId="0" applyFont="1" applyAlignment="1" applyProtection="1">
      <alignment vertical="top"/>
    </xf>
    <xf numFmtId="0" fontId="60" fillId="0" borderId="0" xfId="0" applyFont="1" applyAlignment="1" applyProtection="1">
      <alignment vertical="top"/>
    </xf>
    <xf numFmtId="0" fontId="60" fillId="0" borderId="0" xfId="0" applyFont="1" applyAlignment="1" applyProtection="1">
      <alignment horizontal="center" vertical="top"/>
    </xf>
    <xf numFmtId="0" fontId="60" fillId="0" borderId="0" xfId="0" applyNumberFormat="1" applyFont="1" applyAlignment="1" applyProtection="1">
      <alignment vertical="top"/>
    </xf>
    <xf numFmtId="0" fontId="9" fillId="0" borderId="13" xfId="0" applyFont="1" applyBorder="1" applyAlignment="1" applyProtection="1">
      <alignment vertical="top"/>
    </xf>
    <xf numFmtId="0" fontId="9" fillId="0" borderId="18" xfId="0" applyFont="1" applyBorder="1" applyAlignment="1" applyProtection="1">
      <alignment vertical="top"/>
    </xf>
    <xf numFmtId="0" fontId="9" fillId="0" borderId="31" xfId="0" applyFont="1" applyBorder="1" applyAlignment="1" applyProtection="1">
      <alignment vertical="top"/>
    </xf>
    <xf numFmtId="0" fontId="16" fillId="2" borderId="33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horizontal="left" vertical="justify" wrapText="1"/>
    </xf>
    <xf numFmtId="0" fontId="2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center" wrapText="1"/>
    </xf>
    <xf numFmtId="0" fontId="38" fillId="0" borderId="18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right" vertical="top" wrapText="1"/>
    </xf>
    <xf numFmtId="0" fontId="39" fillId="0" borderId="0" xfId="0" applyFont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6" fillId="3" borderId="31" xfId="0" applyFont="1" applyFill="1" applyBorder="1" applyAlignment="1" applyProtection="1">
      <alignment horizontal="center" vertical="center" wrapText="1"/>
    </xf>
    <xf numFmtId="0" fontId="33" fillId="3" borderId="21" xfId="0" applyFont="1" applyFill="1" applyBorder="1" applyAlignment="1" applyProtection="1">
      <alignment horizontal="center" vertical="center" textRotation="180" wrapText="1"/>
    </xf>
    <xf numFmtId="0" fontId="33" fillId="3" borderId="22" xfId="0" applyFont="1" applyFill="1" applyBorder="1" applyAlignment="1" applyProtection="1">
      <alignment horizontal="center" vertical="center" textRotation="180" wrapText="1"/>
    </xf>
    <xf numFmtId="0" fontId="33" fillId="3" borderId="24" xfId="0" applyFont="1" applyFill="1" applyBorder="1" applyAlignment="1" applyProtection="1">
      <alignment horizontal="center" vertical="center" textRotation="180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56" fillId="2" borderId="44" xfId="0" applyFont="1" applyFill="1" applyBorder="1" applyAlignment="1" applyProtection="1">
      <alignment horizontal="left" vertical="top" wrapText="1"/>
      <protection locked="0"/>
    </xf>
    <xf numFmtId="0" fontId="56" fillId="2" borderId="28" xfId="0" applyFont="1" applyFill="1" applyBorder="1" applyAlignment="1" applyProtection="1">
      <alignment horizontal="left" vertical="top" wrapText="1"/>
      <protection locked="0"/>
    </xf>
    <xf numFmtId="0" fontId="56" fillId="2" borderId="26" xfId="0" applyFont="1" applyFill="1" applyBorder="1" applyAlignment="1" applyProtection="1">
      <alignment horizontal="left" vertical="top" wrapText="1"/>
      <protection locked="0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left" vertical="top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left" vertical="center"/>
    </xf>
    <xf numFmtId="0" fontId="16" fillId="3" borderId="6" xfId="0" applyNumberFormat="1" applyFont="1" applyFill="1" applyBorder="1" applyAlignment="1" applyProtection="1">
      <alignment horizontal="left" vertical="center"/>
    </xf>
    <xf numFmtId="0" fontId="44" fillId="0" borderId="12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top" wrapText="1"/>
    </xf>
    <xf numFmtId="0" fontId="44" fillId="0" borderId="0" xfId="0" applyFont="1" applyAlignment="1" applyProtection="1">
      <alignment horizontal="center" vertical="top" wrapText="1"/>
    </xf>
    <xf numFmtId="0" fontId="44" fillId="0" borderId="0" xfId="0" applyFont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horizontal="left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</xf>
    <xf numFmtId="0" fontId="41" fillId="0" borderId="3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righ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44" fillId="0" borderId="12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right"/>
    </xf>
    <xf numFmtId="0" fontId="33" fillId="5" borderId="8" xfId="0" applyFont="1" applyFill="1" applyBorder="1" applyAlignment="1" applyProtection="1">
      <alignment horizontal="center" vertical="top" textRotation="180"/>
      <protection locked="0"/>
    </xf>
    <xf numFmtId="0" fontId="38" fillId="3" borderId="8" xfId="0" applyFont="1" applyFill="1" applyBorder="1" applyAlignment="1" applyProtection="1">
      <alignment horizontal="center" vertical="top" textRotation="180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9" fillId="8" borderId="0" xfId="0" applyFont="1" applyFill="1" applyAlignment="1" applyProtection="1">
      <alignment horizontal="center" vertical="top"/>
    </xf>
    <xf numFmtId="0" fontId="20" fillId="0" borderId="14" xfId="0" applyNumberFormat="1" applyFont="1" applyBorder="1" applyAlignment="1" applyProtection="1">
      <alignment horizontal="left" vertical="top" wrapText="1"/>
    </xf>
    <xf numFmtId="0" fontId="20" fillId="0" borderId="0" xfId="0" applyNumberFormat="1" applyFont="1" applyBorder="1" applyAlignment="1" applyProtection="1">
      <alignment horizontal="left" vertical="top" wrapText="1"/>
    </xf>
    <xf numFmtId="0" fontId="19" fillId="0" borderId="28" xfId="0" applyFont="1" applyBorder="1" applyAlignment="1" applyProtection="1">
      <alignment horizontal="center" vertical="top"/>
    </xf>
    <xf numFmtId="0" fontId="19" fillId="0" borderId="26" xfId="0" applyFont="1" applyBorder="1" applyAlignment="1" applyProtection="1">
      <alignment horizontal="center" vertical="top"/>
    </xf>
    <xf numFmtId="0" fontId="6" fillId="4" borderId="44" xfId="0" applyFont="1" applyFill="1" applyBorder="1" applyAlignment="1" applyProtection="1">
      <alignment horizontal="center" vertical="top" wrapText="1"/>
    </xf>
    <xf numFmtId="0" fontId="6" fillId="4" borderId="28" xfId="0" applyFont="1" applyFill="1" applyBorder="1" applyAlignment="1" applyProtection="1">
      <alignment horizontal="center" vertical="top" wrapText="1"/>
    </xf>
    <xf numFmtId="0" fontId="6" fillId="4" borderId="26" xfId="0" applyFont="1" applyFill="1" applyBorder="1" applyAlignment="1" applyProtection="1">
      <alignment horizontal="center" vertical="top" wrapText="1"/>
    </xf>
    <xf numFmtId="164" fontId="8" fillId="4" borderId="8" xfId="1" applyNumberFormat="1" applyFont="1" applyFill="1" applyBorder="1" applyAlignment="1" applyProtection="1">
      <alignment horizontal="center" vertical="top" wrapText="1"/>
    </xf>
    <xf numFmtId="0" fontId="8" fillId="4" borderId="8" xfId="1" applyFont="1" applyFill="1" applyBorder="1" applyAlignment="1" applyProtection="1">
      <alignment horizontal="center" vertical="top" wrapText="1"/>
    </xf>
    <xf numFmtId="0" fontId="6" fillId="4" borderId="23" xfId="0" applyFont="1" applyFill="1" applyBorder="1" applyAlignment="1" applyProtection="1">
      <alignment horizontal="center" vertical="top" wrapText="1"/>
    </xf>
    <xf numFmtId="0" fontId="6" fillId="4" borderId="19" xfId="0" applyFont="1" applyFill="1" applyBorder="1" applyAlignment="1" applyProtection="1">
      <alignment horizontal="center" vertical="top" wrapText="1"/>
    </xf>
    <xf numFmtId="0" fontId="50" fillId="0" borderId="8" xfId="1" applyFont="1" applyFill="1" applyBorder="1" applyAlignment="1" applyProtection="1">
      <alignment horizontal="center" vertical="top" textRotation="180" wrapText="1"/>
    </xf>
    <xf numFmtId="0" fontId="5" fillId="3" borderId="8" xfId="0" applyFont="1" applyFill="1" applyBorder="1" applyAlignment="1" applyProtection="1">
      <alignment horizontal="center" vertical="top" textRotation="180" wrapText="1"/>
    </xf>
    <xf numFmtId="0" fontId="8" fillId="0" borderId="8" xfId="1" applyFont="1" applyFill="1" applyBorder="1" applyAlignment="1" applyProtection="1">
      <alignment horizontal="center" vertical="top" wrapText="1"/>
    </xf>
    <xf numFmtId="0" fontId="5" fillId="3" borderId="27" xfId="0" applyNumberFormat="1" applyFont="1" applyFill="1" applyBorder="1" applyAlignment="1" applyProtection="1">
      <alignment horizontal="center" vertical="top" wrapText="1"/>
    </xf>
    <xf numFmtId="0" fontId="5" fillId="3" borderId="31" xfId="0" applyNumberFormat="1" applyFont="1" applyFill="1" applyBorder="1" applyAlignment="1" applyProtection="1">
      <alignment horizontal="center" vertical="top" wrapText="1"/>
    </xf>
    <xf numFmtId="0" fontId="5" fillId="3" borderId="8" xfId="0" applyNumberFormat="1" applyFont="1" applyFill="1" applyBorder="1" applyAlignment="1" applyProtection="1">
      <alignment horizontal="center" vertical="top" wrapText="1"/>
    </xf>
    <xf numFmtId="0" fontId="5" fillId="3" borderId="44" xfId="0" applyFont="1" applyFill="1" applyBorder="1" applyAlignment="1" applyProtection="1">
      <alignment vertical="top" wrapText="1"/>
    </xf>
    <xf numFmtId="0" fontId="5" fillId="3" borderId="26" xfId="0" applyFont="1" applyFill="1" applyBorder="1" applyAlignment="1" applyProtection="1">
      <alignment vertical="top" wrapText="1"/>
    </xf>
  </cellXfs>
  <cellStyles count="3">
    <cellStyle name="Excel Built-in Normal" xfId="1"/>
    <cellStyle name="Hipervínculo" xfId="2" builtinId="8"/>
    <cellStyle name="Normal" xfId="0" builtinId="0"/>
  </cellStyles>
  <dxfs count="190"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auto="1"/>
      </font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</xdr:row>
          <xdr:rowOff>85725</xdr:rowOff>
        </xdr:from>
        <xdr:to>
          <xdr:col>8</xdr:col>
          <xdr:colOff>57150</xdr:colOff>
          <xdr:row>4</xdr:row>
          <xdr:rowOff>764381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1º PULSAR ANTES DE IMPRIMIR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0</xdr:row>
          <xdr:rowOff>161925</xdr:rowOff>
        </xdr:from>
        <xdr:to>
          <xdr:col>12</xdr:col>
          <xdr:colOff>323850</xdr:colOff>
          <xdr:row>2</xdr:row>
          <xdr:rowOff>171450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PRIMERO</a:t>
              </a: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 FILAS VACIAS -ATENCION: una vez eliminada no se puede deshacer-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742950</xdr:colOff>
          <xdr:row>5</xdr:row>
          <xdr:rowOff>28575</xdr:rowOff>
        </xdr:from>
        <xdr:to>
          <xdr:col>20</xdr:col>
          <xdr:colOff>57150</xdr:colOff>
          <xdr:row>20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SEGUNDO </a:t>
              </a: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PASA A VALORES CELDAS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6"/>
  <sheetViews>
    <sheetView showGridLines="0" showRowColHeaders="0" tabSelected="1" showRuler="0" view="pageLayout" zoomScale="80" zoomScaleNormal="79" zoomScalePageLayoutView="80" workbookViewId="0">
      <selection activeCell="B3" sqref="B3:H3"/>
    </sheetView>
  </sheetViews>
  <sheetFormatPr baseColWidth="10" defaultColWidth="11.42578125" defaultRowHeight="18.75" x14ac:dyDescent="0.3"/>
  <cols>
    <col min="1" max="1" width="4.7109375" style="27" customWidth="1"/>
    <col min="2" max="16384" width="11.42578125" style="27"/>
  </cols>
  <sheetData>
    <row r="1" spans="1:10" ht="41.25" customHeight="1" x14ac:dyDescent="0.3">
      <c r="A1" s="300" t="s">
        <v>43</v>
      </c>
      <c r="B1" s="300"/>
      <c r="C1" s="300"/>
      <c r="D1" s="300"/>
      <c r="E1" s="300"/>
      <c r="F1" s="300"/>
      <c r="G1" s="300"/>
      <c r="H1" s="300"/>
    </row>
    <row r="3" spans="1:10" ht="57.6" customHeight="1" x14ac:dyDescent="0.3">
      <c r="A3" s="28">
        <v>1</v>
      </c>
      <c r="B3" s="298" t="s">
        <v>131</v>
      </c>
      <c r="C3" s="298"/>
      <c r="D3" s="298"/>
      <c r="E3" s="298"/>
      <c r="F3" s="298"/>
      <c r="G3" s="298"/>
      <c r="H3" s="298"/>
    </row>
    <row r="4" spans="1:10" ht="39.75" customHeight="1" x14ac:dyDescent="0.3">
      <c r="A4" s="28">
        <v>2</v>
      </c>
      <c r="B4" s="298" t="s">
        <v>40</v>
      </c>
      <c r="C4" s="298"/>
      <c r="D4" s="298"/>
      <c r="E4" s="298"/>
      <c r="F4" s="298"/>
      <c r="G4" s="298"/>
      <c r="H4" s="298"/>
    </row>
    <row r="5" spans="1:10" ht="45.75" customHeight="1" x14ac:dyDescent="0.3">
      <c r="A5" s="28">
        <v>3</v>
      </c>
      <c r="B5" s="298" t="s">
        <v>42</v>
      </c>
      <c r="C5" s="298"/>
      <c r="D5" s="298"/>
      <c r="E5" s="298"/>
      <c r="F5" s="298"/>
      <c r="G5" s="298"/>
      <c r="H5" s="298"/>
      <c r="I5" s="29"/>
      <c r="J5" s="29"/>
    </row>
    <row r="6" spans="1:10" ht="60" customHeight="1" x14ac:dyDescent="0.3">
      <c r="A6" s="28">
        <v>4</v>
      </c>
      <c r="B6" s="298" t="s">
        <v>41</v>
      </c>
      <c r="C6" s="298"/>
      <c r="D6" s="298"/>
      <c r="E6" s="298"/>
      <c r="F6" s="298"/>
      <c r="G6" s="298"/>
      <c r="H6" s="298"/>
      <c r="I6" s="29"/>
      <c r="J6" s="29"/>
    </row>
    <row r="7" spans="1:10" ht="39.75" customHeight="1" x14ac:dyDescent="0.3">
      <c r="A7" s="28">
        <v>5</v>
      </c>
      <c r="B7" s="298" t="s">
        <v>182</v>
      </c>
      <c r="C7" s="298"/>
      <c r="D7" s="298"/>
      <c r="E7" s="298"/>
      <c r="F7" s="298"/>
      <c r="G7" s="298"/>
      <c r="H7" s="298"/>
      <c r="I7" s="29"/>
      <c r="J7" s="29"/>
    </row>
    <row r="8" spans="1:10" ht="66.75" customHeight="1" x14ac:dyDescent="0.3">
      <c r="A8" s="28">
        <v>6</v>
      </c>
      <c r="B8" s="298" t="s">
        <v>209</v>
      </c>
      <c r="C8" s="298"/>
      <c r="D8" s="298"/>
      <c r="E8" s="298"/>
      <c r="F8" s="298"/>
      <c r="G8" s="298"/>
      <c r="H8" s="298"/>
      <c r="I8" s="29"/>
      <c r="J8" s="29"/>
    </row>
    <row r="9" spans="1:10" ht="61.5" customHeight="1" x14ac:dyDescent="0.3">
      <c r="A9" s="28">
        <v>7</v>
      </c>
      <c r="B9" s="298" t="s">
        <v>132</v>
      </c>
      <c r="C9" s="298"/>
      <c r="D9" s="298"/>
      <c r="E9" s="298"/>
      <c r="F9" s="298"/>
      <c r="G9" s="298"/>
      <c r="H9" s="298"/>
      <c r="I9" s="29"/>
      <c r="J9" s="29"/>
    </row>
    <row r="10" spans="1:10" x14ac:dyDescent="0.3">
      <c r="B10" s="194" t="s">
        <v>117</v>
      </c>
      <c r="C10" s="82"/>
      <c r="D10" s="82"/>
      <c r="E10" s="82"/>
      <c r="F10" s="82"/>
    </row>
    <row r="11" spans="1:10" x14ac:dyDescent="0.3">
      <c r="B11" s="193" t="s">
        <v>118</v>
      </c>
      <c r="C11" s="192"/>
      <c r="D11" s="83"/>
      <c r="E11" s="84"/>
      <c r="F11" s="82"/>
    </row>
    <row r="12" spans="1:10" x14ac:dyDescent="0.3">
      <c r="B12" s="193" t="s">
        <v>119</v>
      </c>
      <c r="C12" s="86"/>
      <c r="F12" s="85"/>
    </row>
    <row r="13" spans="1:10" x14ac:dyDescent="0.3">
      <c r="B13" s="193" t="s">
        <v>120</v>
      </c>
      <c r="C13" s="86"/>
      <c r="F13" s="85"/>
    </row>
    <row r="14" spans="1:10" x14ac:dyDescent="0.3">
      <c r="B14" s="193" t="s">
        <v>121</v>
      </c>
      <c r="C14" s="86"/>
      <c r="F14" s="85"/>
    </row>
    <row r="15" spans="1:10" x14ac:dyDescent="0.3">
      <c r="B15" s="193" t="s">
        <v>122</v>
      </c>
      <c r="C15" s="191"/>
      <c r="F15" s="85"/>
    </row>
    <row r="16" spans="1:10" ht="20.45" customHeight="1" x14ac:dyDescent="0.3">
      <c r="B16" s="193" t="s">
        <v>123</v>
      </c>
      <c r="C16" s="191"/>
      <c r="F16" s="85"/>
    </row>
    <row r="17" spans="2:8" x14ac:dyDescent="0.3">
      <c r="B17" s="193" t="s">
        <v>124</v>
      </c>
      <c r="C17" s="191"/>
      <c r="F17" s="85"/>
    </row>
    <row r="18" spans="2:8" ht="20.45" customHeight="1" x14ac:dyDescent="0.3">
      <c r="B18" s="193" t="s">
        <v>125</v>
      </c>
    </row>
    <row r="19" spans="2:8" x14ac:dyDescent="0.3">
      <c r="B19" s="193" t="s">
        <v>126</v>
      </c>
    </row>
    <row r="20" spans="2:8" x14ac:dyDescent="0.3">
      <c r="B20" s="193" t="s">
        <v>127</v>
      </c>
    </row>
    <row r="21" spans="2:8" x14ac:dyDescent="0.3">
      <c r="B21" s="193" t="s">
        <v>128</v>
      </c>
    </row>
    <row r="22" spans="2:8" ht="20.45" customHeight="1" x14ac:dyDescent="0.3">
      <c r="B22" s="193" t="s">
        <v>129</v>
      </c>
    </row>
    <row r="23" spans="2:8" x14ac:dyDescent="0.3">
      <c r="B23" s="193" t="s">
        <v>148</v>
      </c>
    </row>
    <row r="24" spans="2:8" x14ac:dyDescent="0.3">
      <c r="B24" s="193" t="s">
        <v>138</v>
      </c>
    </row>
    <row r="25" spans="2:8" ht="20.45" customHeight="1" x14ac:dyDescent="0.3">
      <c r="B25" s="193" t="s">
        <v>197</v>
      </c>
    </row>
    <row r="26" spans="2:8" ht="45" customHeight="1" x14ac:dyDescent="0.3">
      <c r="B26" s="299" t="s">
        <v>141</v>
      </c>
      <c r="C26" s="299"/>
      <c r="D26" s="299"/>
      <c r="E26" s="299"/>
      <c r="F26" s="299"/>
      <c r="G26" s="299"/>
      <c r="H26" s="299"/>
    </row>
  </sheetData>
  <sheetProtection password="C64F" sheet="1" objects="1" scenarios="1" selectLockedCells="1" selectUnlockedCells="1"/>
  <sortState ref="B9:B33">
    <sortCondition ref="B9:B33"/>
  </sortState>
  <mergeCells count="9">
    <mergeCell ref="B9:H9"/>
    <mergeCell ref="B26:H26"/>
    <mergeCell ref="A1:H1"/>
    <mergeCell ref="B6:H6"/>
    <mergeCell ref="B5:H5"/>
    <mergeCell ref="B8:H8"/>
    <mergeCell ref="B7:H7"/>
    <mergeCell ref="B3:H3"/>
    <mergeCell ref="B4:H4"/>
  </mergeCells>
  <pageMargins left="0.70866141732283472" right="0.70866141732283472" top="0.74803149606299213" bottom="0.74803149606299213" header="0.31496062992125984" footer="0.31496062992125984"/>
  <pageSetup paperSize="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6"/>
  <sheetViews>
    <sheetView zoomScale="80" zoomScaleNormal="80" workbookViewId="0">
      <selection activeCell="E18" sqref="E18"/>
    </sheetView>
  </sheetViews>
  <sheetFormatPr baseColWidth="10" defaultRowHeight="12.75" x14ac:dyDescent="0.2"/>
  <cols>
    <col min="1" max="1" width="9.28515625" style="93" customWidth="1"/>
    <col min="2" max="2" width="18.5703125" style="4" customWidth="1"/>
    <col min="3" max="3" width="18.7109375" style="4" customWidth="1"/>
    <col min="4" max="4" width="28.7109375" style="4" customWidth="1"/>
    <col min="5" max="5" width="39.140625" style="47" customWidth="1"/>
    <col min="6" max="6" width="11.42578125" style="4"/>
    <col min="7" max="7" width="14.7109375" style="4" customWidth="1"/>
    <col min="8" max="248" width="11.42578125" style="4"/>
    <col min="249" max="249" width="3.5703125" style="4" customWidth="1"/>
    <col min="250" max="250" width="30.85546875" style="4" customWidth="1"/>
    <col min="251" max="251" width="11.42578125" style="4"/>
    <col min="252" max="252" width="17.5703125" style="4" customWidth="1"/>
    <col min="253" max="253" width="19" style="4" customWidth="1"/>
    <col min="254" max="254" width="23.7109375" style="4" customWidth="1"/>
    <col min="255" max="255" width="25.85546875" style="4" customWidth="1"/>
    <col min="256" max="258" width="2.7109375" style="4" customWidth="1"/>
    <col min="259" max="259" width="11.42578125" style="4"/>
    <col min="260" max="260" width="18.140625" style="4" customWidth="1"/>
    <col min="261" max="504" width="11.42578125" style="4"/>
    <col min="505" max="505" width="3.5703125" style="4" customWidth="1"/>
    <col min="506" max="506" width="30.85546875" style="4" customWidth="1"/>
    <col min="507" max="507" width="11.42578125" style="4"/>
    <col min="508" max="508" width="17.5703125" style="4" customWidth="1"/>
    <col min="509" max="509" width="19" style="4" customWidth="1"/>
    <col min="510" max="510" width="23.7109375" style="4" customWidth="1"/>
    <col min="511" max="511" width="25.85546875" style="4" customWidth="1"/>
    <col min="512" max="514" width="2.7109375" style="4" customWidth="1"/>
    <col min="515" max="515" width="11.42578125" style="4"/>
    <col min="516" max="516" width="18.140625" style="4" customWidth="1"/>
    <col min="517" max="760" width="11.42578125" style="4"/>
    <col min="761" max="761" width="3.5703125" style="4" customWidth="1"/>
    <col min="762" max="762" width="30.85546875" style="4" customWidth="1"/>
    <col min="763" max="763" width="11.42578125" style="4"/>
    <col min="764" max="764" width="17.5703125" style="4" customWidth="1"/>
    <col min="765" max="765" width="19" style="4" customWidth="1"/>
    <col min="766" max="766" width="23.7109375" style="4" customWidth="1"/>
    <col min="767" max="767" width="25.85546875" style="4" customWidth="1"/>
    <col min="768" max="770" width="2.7109375" style="4" customWidth="1"/>
    <col min="771" max="771" width="11.42578125" style="4"/>
    <col min="772" max="772" width="18.140625" style="4" customWidth="1"/>
    <col min="773" max="1016" width="11.42578125" style="4"/>
    <col min="1017" max="1017" width="3.5703125" style="4" customWidth="1"/>
    <col min="1018" max="1018" width="30.85546875" style="4" customWidth="1"/>
    <col min="1019" max="1019" width="11.42578125" style="4"/>
    <col min="1020" max="1020" width="17.5703125" style="4" customWidth="1"/>
    <col min="1021" max="1021" width="19" style="4" customWidth="1"/>
    <col min="1022" max="1022" width="23.7109375" style="4" customWidth="1"/>
    <col min="1023" max="1023" width="25.85546875" style="4" customWidth="1"/>
    <col min="1024" max="1026" width="2.7109375" style="4" customWidth="1"/>
    <col min="1027" max="1027" width="11.42578125" style="4"/>
    <col min="1028" max="1028" width="18.140625" style="4" customWidth="1"/>
    <col min="1029" max="1272" width="11.42578125" style="4"/>
    <col min="1273" max="1273" width="3.5703125" style="4" customWidth="1"/>
    <col min="1274" max="1274" width="30.85546875" style="4" customWidth="1"/>
    <col min="1275" max="1275" width="11.42578125" style="4"/>
    <col min="1276" max="1276" width="17.5703125" style="4" customWidth="1"/>
    <col min="1277" max="1277" width="19" style="4" customWidth="1"/>
    <col min="1278" max="1278" width="23.7109375" style="4" customWidth="1"/>
    <col min="1279" max="1279" width="25.85546875" style="4" customWidth="1"/>
    <col min="1280" max="1282" width="2.7109375" style="4" customWidth="1"/>
    <col min="1283" max="1283" width="11.42578125" style="4"/>
    <col min="1284" max="1284" width="18.140625" style="4" customWidth="1"/>
    <col min="1285" max="1528" width="11.42578125" style="4"/>
    <col min="1529" max="1529" width="3.5703125" style="4" customWidth="1"/>
    <col min="1530" max="1530" width="30.85546875" style="4" customWidth="1"/>
    <col min="1531" max="1531" width="11.42578125" style="4"/>
    <col min="1532" max="1532" width="17.5703125" style="4" customWidth="1"/>
    <col min="1533" max="1533" width="19" style="4" customWidth="1"/>
    <col min="1534" max="1534" width="23.7109375" style="4" customWidth="1"/>
    <col min="1535" max="1535" width="25.85546875" style="4" customWidth="1"/>
    <col min="1536" max="1538" width="2.7109375" style="4" customWidth="1"/>
    <col min="1539" max="1539" width="11.42578125" style="4"/>
    <col min="1540" max="1540" width="18.140625" style="4" customWidth="1"/>
    <col min="1541" max="1784" width="11.42578125" style="4"/>
    <col min="1785" max="1785" width="3.5703125" style="4" customWidth="1"/>
    <col min="1786" max="1786" width="30.85546875" style="4" customWidth="1"/>
    <col min="1787" max="1787" width="11.42578125" style="4"/>
    <col min="1788" max="1788" width="17.5703125" style="4" customWidth="1"/>
    <col min="1789" max="1789" width="19" style="4" customWidth="1"/>
    <col min="1790" max="1790" width="23.7109375" style="4" customWidth="1"/>
    <col min="1791" max="1791" width="25.85546875" style="4" customWidth="1"/>
    <col min="1792" max="1794" width="2.7109375" style="4" customWidth="1"/>
    <col min="1795" max="1795" width="11.42578125" style="4"/>
    <col min="1796" max="1796" width="18.140625" style="4" customWidth="1"/>
    <col min="1797" max="2040" width="11.42578125" style="4"/>
    <col min="2041" max="2041" width="3.5703125" style="4" customWidth="1"/>
    <col min="2042" max="2042" width="30.85546875" style="4" customWidth="1"/>
    <col min="2043" max="2043" width="11.42578125" style="4"/>
    <col min="2044" max="2044" width="17.5703125" style="4" customWidth="1"/>
    <col min="2045" max="2045" width="19" style="4" customWidth="1"/>
    <col min="2046" max="2046" width="23.7109375" style="4" customWidth="1"/>
    <col min="2047" max="2047" width="25.85546875" style="4" customWidth="1"/>
    <col min="2048" max="2050" width="2.7109375" style="4" customWidth="1"/>
    <col min="2051" max="2051" width="11.42578125" style="4"/>
    <col min="2052" max="2052" width="18.140625" style="4" customWidth="1"/>
    <col min="2053" max="2296" width="11.42578125" style="4"/>
    <col min="2297" max="2297" width="3.5703125" style="4" customWidth="1"/>
    <col min="2298" max="2298" width="30.85546875" style="4" customWidth="1"/>
    <col min="2299" max="2299" width="11.42578125" style="4"/>
    <col min="2300" max="2300" width="17.5703125" style="4" customWidth="1"/>
    <col min="2301" max="2301" width="19" style="4" customWidth="1"/>
    <col min="2302" max="2302" width="23.7109375" style="4" customWidth="1"/>
    <col min="2303" max="2303" width="25.85546875" style="4" customWidth="1"/>
    <col min="2304" max="2306" width="2.7109375" style="4" customWidth="1"/>
    <col min="2307" max="2307" width="11.42578125" style="4"/>
    <col min="2308" max="2308" width="18.140625" style="4" customWidth="1"/>
    <col min="2309" max="2552" width="11.42578125" style="4"/>
    <col min="2553" max="2553" width="3.5703125" style="4" customWidth="1"/>
    <col min="2554" max="2554" width="30.85546875" style="4" customWidth="1"/>
    <col min="2555" max="2555" width="11.42578125" style="4"/>
    <col min="2556" max="2556" width="17.5703125" style="4" customWidth="1"/>
    <col min="2557" max="2557" width="19" style="4" customWidth="1"/>
    <col min="2558" max="2558" width="23.7109375" style="4" customWidth="1"/>
    <col min="2559" max="2559" width="25.85546875" style="4" customWidth="1"/>
    <col min="2560" max="2562" width="2.7109375" style="4" customWidth="1"/>
    <col min="2563" max="2563" width="11.42578125" style="4"/>
    <col min="2564" max="2564" width="18.140625" style="4" customWidth="1"/>
    <col min="2565" max="2808" width="11.42578125" style="4"/>
    <col min="2809" max="2809" width="3.5703125" style="4" customWidth="1"/>
    <col min="2810" max="2810" width="30.85546875" style="4" customWidth="1"/>
    <col min="2811" max="2811" width="11.42578125" style="4"/>
    <col min="2812" max="2812" width="17.5703125" style="4" customWidth="1"/>
    <col min="2813" max="2813" width="19" style="4" customWidth="1"/>
    <col min="2814" max="2814" width="23.7109375" style="4" customWidth="1"/>
    <col min="2815" max="2815" width="25.85546875" style="4" customWidth="1"/>
    <col min="2816" max="2818" width="2.7109375" style="4" customWidth="1"/>
    <col min="2819" max="2819" width="11.42578125" style="4"/>
    <col min="2820" max="2820" width="18.140625" style="4" customWidth="1"/>
    <col min="2821" max="3064" width="11.42578125" style="4"/>
    <col min="3065" max="3065" width="3.5703125" style="4" customWidth="1"/>
    <col min="3066" max="3066" width="30.85546875" style="4" customWidth="1"/>
    <col min="3067" max="3067" width="11.42578125" style="4"/>
    <col min="3068" max="3068" width="17.5703125" style="4" customWidth="1"/>
    <col min="3069" max="3069" width="19" style="4" customWidth="1"/>
    <col min="3070" max="3070" width="23.7109375" style="4" customWidth="1"/>
    <col min="3071" max="3071" width="25.85546875" style="4" customWidth="1"/>
    <col min="3072" max="3074" width="2.7109375" style="4" customWidth="1"/>
    <col min="3075" max="3075" width="11.42578125" style="4"/>
    <col min="3076" max="3076" width="18.140625" style="4" customWidth="1"/>
    <col min="3077" max="3320" width="11.42578125" style="4"/>
    <col min="3321" max="3321" width="3.5703125" style="4" customWidth="1"/>
    <col min="3322" max="3322" width="30.85546875" style="4" customWidth="1"/>
    <col min="3323" max="3323" width="11.42578125" style="4"/>
    <col min="3324" max="3324" width="17.5703125" style="4" customWidth="1"/>
    <col min="3325" max="3325" width="19" style="4" customWidth="1"/>
    <col min="3326" max="3326" width="23.7109375" style="4" customWidth="1"/>
    <col min="3327" max="3327" width="25.85546875" style="4" customWidth="1"/>
    <col min="3328" max="3330" width="2.7109375" style="4" customWidth="1"/>
    <col min="3331" max="3331" width="11.42578125" style="4"/>
    <col min="3332" max="3332" width="18.140625" style="4" customWidth="1"/>
    <col min="3333" max="3576" width="11.42578125" style="4"/>
    <col min="3577" max="3577" width="3.5703125" style="4" customWidth="1"/>
    <col min="3578" max="3578" width="30.85546875" style="4" customWidth="1"/>
    <col min="3579" max="3579" width="11.42578125" style="4"/>
    <col min="3580" max="3580" width="17.5703125" style="4" customWidth="1"/>
    <col min="3581" max="3581" width="19" style="4" customWidth="1"/>
    <col min="3582" max="3582" width="23.7109375" style="4" customWidth="1"/>
    <col min="3583" max="3583" width="25.85546875" style="4" customWidth="1"/>
    <col min="3584" max="3586" width="2.7109375" style="4" customWidth="1"/>
    <col min="3587" max="3587" width="11.42578125" style="4"/>
    <col min="3588" max="3588" width="18.140625" style="4" customWidth="1"/>
    <col min="3589" max="3832" width="11.42578125" style="4"/>
    <col min="3833" max="3833" width="3.5703125" style="4" customWidth="1"/>
    <col min="3834" max="3834" width="30.85546875" style="4" customWidth="1"/>
    <col min="3835" max="3835" width="11.42578125" style="4"/>
    <col min="3836" max="3836" width="17.5703125" style="4" customWidth="1"/>
    <col min="3837" max="3837" width="19" style="4" customWidth="1"/>
    <col min="3838" max="3838" width="23.7109375" style="4" customWidth="1"/>
    <col min="3839" max="3839" width="25.85546875" style="4" customWidth="1"/>
    <col min="3840" max="3842" width="2.7109375" style="4" customWidth="1"/>
    <col min="3843" max="3843" width="11.42578125" style="4"/>
    <col min="3844" max="3844" width="18.140625" style="4" customWidth="1"/>
    <col min="3845" max="4088" width="11.42578125" style="4"/>
    <col min="4089" max="4089" width="3.5703125" style="4" customWidth="1"/>
    <col min="4090" max="4090" width="30.85546875" style="4" customWidth="1"/>
    <col min="4091" max="4091" width="11.42578125" style="4"/>
    <col min="4092" max="4092" width="17.5703125" style="4" customWidth="1"/>
    <col min="4093" max="4093" width="19" style="4" customWidth="1"/>
    <col min="4094" max="4094" width="23.7109375" style="4" customWidth="1"/>
    <col min="4095" max="4095" width="25.85546875" style="4" customWidth="1"/>
    <col min="4096" max="4098" width="2.7109375" style="4" customWidth="1"/>
    <col min="4099" max="4099" width="11.42578125" style="4"/>
    <col min="4100" max="4100" width="18.140625" style="4" customWidth="1"/>
    <col min="4101" max="4344" width="11.42578125" style="4"/>
    <col min="4345" max="4345" width="3.5703125" style="4" customWidth="1"/>
    <col min="4346" max="4346" width="30.85546875" style="4" customWidth="1"/>
    <col min="4347" max="4347" width="11.42578125" style="4"/>
    <col min="4348" max="4348" width="17.5703125" style="4" customWidth="1"/>
    <col min="4349" max="4349" width="19" style="4" customWidth="1"/>
    <col min="4350" max="4350" width="23.7109375" style="4" customWidth="1"/>
    <col min="4351" max="4351" width="25.85546875" style="4" customWidth="1"/>
    <col min="4352" max="4354" width="2.7109375" style="4" customWidth="1"/>
    <col min="4355" max="4355" width="11.42578125" style="4"/>
    <col min="4356" max="4356" width="18.140625" style="4" customWidth="1"/>
    <col min="4357" max="4600" width="11.42578125" style="4"/>
    <col min="4601" max="4601" width="3.5703125" style="4" customWidth="1"/>
    <col min="4602" max="4602" width="30.85546875" style="4" customWidth="1"/>
    <col min="4603" max="4603" width="11.42578125" style="4"/>
    <col min="4604" max="4604" width="17.5703125" style="4" customWidth="1"/>
    <col min="4605" max="4605" width="19" style="4" customWidth="1"/>
    <col min="4606" max="4606" width="23.7109375" style="4" customWidth="1"/>
    <col min="4607" max="4607" width="25.85546875" style="4" customWidth="1"/>
    <col min="4608" max="4610" width="2.7109375" style="4" customWidth="1"/>
    <col min="4611" max="4611" width="11.42578125" style="4"/>
    <col min="4612" max="4612" width="18.140625" style="4" customWidth="1"/>
    <col min="4613" max="4856" width="11.42578125" style="4"/>
    <col min="4857" max="4857" width="3.5703125" style="4" customWidth="1"/>
    <col min="4858" max="4858" width="30.85546875" style="4" customWidth="1"/>
    <col min="4859" max="4859" width="11.42578125" style="4"/>
    <col min="4860" max="4860" width="17.5703125" style="4" customWidth="1"/>
    <col min="4861" max="4861" width="19" style="4" customWidth="1"/>
    <col min="4862" max="4862" width="23.7109375" style="4" customWidth="1"/>
    <col min="4863" max="4863" width="25.85546875" style="4" customWidth="1"/>
    <col min="4864" max="4866" width="2.7109375" style="4" customWidth="1"/>
    <col min="4867" max="4867" width="11.42578125" style="4"/>
    <col min="4868" max="4868" width="18.140625" style="4" customWidth="1"/>
    <col min="4869" max="5112" width="11.42578125" style="4"/>
    <col min="5113" max="5113" width="3.5703125" style="4" customWidth="1"/>
    <col min="5114" max="5114" width="30.85546875" style="4" customWidth="1"/>
    <col min="5115" max="5115" width="11.42578125" style="4"/>
    <col min="5116" max="5116" width="17.5703125" style="4" customWidth="1"/>
    <col min="5117" max="5117" width="19" style="4" customWidth="1"/>
    <col min="5118" max="5118" width="23.7109375" style="4" customWidth="1"/>
    <col min="5119" max="5119" width="25.85546875" style="4" customWidth="1"/>
    <col min="5120" max="5122" width="2.7109375" style="4" customWidth="1"/>
    <col min="5123" max="5123" width="11.42578125" style="4"/>
    <col min="5124" max="5124" width="18.140625" style="4" customWidth="1"/>
    <col min="5125" max="5368" width="11.42578125" style="4"/>
    <col min="5369" max="5369" width="3.5703125" style="4" customWidth="1"/>
    <col min="5370" max="5370" width="30.85546875" style="4" customWidth="1"/>
    <col min="5371" max="5371" width="11.42578125" style="4"/>
    <col min="5372" max="5372" width="17.5703125" style="4" customWidth="1"/>
    <col min="5373" max="5373" width="19" style="4" customWidth="1"/>
    <col min="5374" max="5374" width="23.7109375" style="4" customWidth="1"/>
    <col min="5375" max="5375" width="25.85546875" style="4" customWidth="1"/>
    <col min="5376" max="5378" width="2.7109375" style="4" customWidth="1"/>
    <col min="5379" max="5379" width="11.42578125" style="4"/>
    <col min="5380" max="5380" width="18.140625" style="4" customWidth="1"/>
    <col min="5381" max="5624" width="11.42578125" style="4"/>
    <col min="5625" max="5625" width="3.5703125" style="4" customWidth="1"/>
    <col min="5626" max="5626" width="30.85546875" style="4" customWidth="1"/>
    <col min="5627" max="5627" width="11.42578125" style="4"/>
    <col min="5628" max="5628" width="17.5703125" style="4" customWidth="1"/>
    <col min="5629" max="5629" width="19" style="4" customWidth="1"/>
    <col min="5630" max="5630" width="23.7109375" style="4" customWidth="1"/>
    <col min="5631" max="5631" width="25.85546875" style="4" customWidth="1"/>
    <col min="5632" max="5634" width="2.7109375" style="4" customWidth="1"/>
    <col min="5635" max="5635" width="11.42578125" style="4"/>
    <col min="5636" max="5636" width="18.140625" style="4" customWidth="1"/>
    <col min="5637" max="5880" width="11.42578125" style="4"/>
    <col min="5881" max="5881" width="3.5703125" style="4" customWidth="1"/>
    <col min="5882" max="5882" width="30.85546875" style="4" customWidth="1"/>
    <col min="5883" max="5883" width="11.42578125" style="4"/>
    <col min="5884" max="5884" width="17.5703125" style="4" customWidth="1"/>
    <col min="5885" max="5885" width="19" style="4" customWidth="1"/>
    <col min="5886" max="5886" width="23.7109375" style="4" customWidth="1"/>
    <col min="5887" max="5887" width="25.85546875" style="4" customWidth="1"/>
    <col min="5888" max="5890" width="2.7109375" style="4" customWidth="1"/>
    <col min="5891" max="5891" width="11.42578125" style="4"/>
    <col min="5892" max="5892" width="18.140625" style="4" customWidth="1"/>
    <col min="5893" max="6136" width="11.42578125" style="4"/>
    <col min="6137" max="6137" width="3.5703125" style="4" customWidth="1"/>
    <col min="6138" max="6138" width="30.85546875" style="4" customWidth="1"/>
    <col min="6139" max="6139" width="11.42578125" style="4"/>
    <col min="6140" max="6140" width="17.5703125" style="4" customWidth="1"/>
    <col min="6141" max="6141" width="19" style="4" customWidth="1"/>
    <col min="6142" max="6142" width="23.7109375" style="4" customWidth="1"/>
    <col min="6143" max="6143" width="25.85546875" style="4" customWidth="1"/>
    <col min="6144" max="6146" width="2.7109375" style="4" customWidth="1"/>
    <col min="6147" max="6147" width="11.42578125" style="4"/>
    <col min="6148" max="6148" width="18.140625" style="4" customWidth="1"/>
    <col min="6149" max="6392" width="11.42578125" style="4"/>
    <col min="6393" max="6393" width="3.5703125" style="4" customWidth="1"/>
    <col min="6394" max="6394" width="30.85546875" style="4" customWidth="1"/>
    <col min="6395" max="6395" width="11.42578125" style="4"/>
    <col min="6396" max="6396" width="17.5703125" style="4" customWidth="1"/>
    <col min="6397" max="6397" width="19" style="4" customWidth="1"/>
    <col min="6398" max="6398" width="23.7109375" style="4" customWidth="1"/>
    <col min="6399" max="6399" width="25.85546875" style="4" customWidth="1"/>
    <col min="6400" max="6402" width="2.7109375" style="4" customWidth="1"/>
    <col min="6403" max="6403" width="11.42578125" style="4"/>
    <col min="6404" max="6404" width="18.140625" style="4" customWidth="1"/>
    <col min="6405" max="6648" width="11.42578125" style="4"/>
    <col min="6649" max="6649" width="3.5703125" style="4" customWidth="1"/>
    <col min="6650" max="6650" width="30.85546875" style="4" customWidth="1"/>
    <col min="6651" max="6651" width="11.42578125" style="4"/>
    <col min="6652" max="6652" width="17.5703125" style="4" customWidth="1"/>
    <col min="6653" max="6653" width="19" style="4" customWidth="1"/>
    <col min="6654" max="6654" width="23.7109375" style="4" customWidth="1"/>
    <col min="6655" max="6655" width="25.85546875" style="4" customWidth="1"/>
    <col min="6656" max="6658" width="2.7109375" style="4" customWidth="1"/>
    <col min="6659" max="6659" width="11.42578125" style="4"/>
    <col min="6660" max="6660" width="18.140625" style="4" customWidth="1"/>
    <col min="6661" max="6904" width="11.42578125" style="4"/>
    <col min="6905" max="6905" width="3.5703125" style="4" customWidth="1"/>
    <col min="6906" max="6906" width="30.85546875" style="4" customWidth="1"/>
    <col min="6907" max="6907" width="11.42578125" style="4"/>
    <col min="6908" max="6908" width="17.5703125" style="4" customWidth="1"/>
    <col min="6909" max="6909" width="19" style="4" customWidth="1"/>
    <col min="6910" max="6910" width="23.7109375" style="4" customWidth="1"/>
    <col min="6911" max="6911" width="25.85546875" style="4" customWidth="1"/>
    <col min="6912" max="6914" width="2.7109375" style="4" customWidth="1"/>
    <col min="6915" max="6915" width="11.42578125" style="4"/>
    <col min="6916" max="6916" width="18.140625" style="4" customWidth="1"/>
    <col min="6917" max="7160" width="11.42578125" style="4"/>
    <col min="7161" max="7161" width="3.5703125" style="4" customWidth="1"/>
    <col min="7162" max="7162" width="30.85546875" style="4" customWidth="1"/>
    <col min="7163" max="7163" width="11.42578125" style="4"/>
    <col min="7164" max="7164" width="17.5703125" style="4" customWidth="1"/>
    <col min="7165" max="7165" width="19" style="4" customWidth="1"/>
    <col min="7166" max="7166" width="23.7109375" style="4" customWidth="1"/>
    <col min="7167" max="7167" width="25.85546875" style="4" customWidth="1"/>
    <col min="7168" max="7170" width="2.7109375" style="4" customWidth="1"/>
    <col min="7171" max="7171" width="11.42578125" style="4"/>
    <col min="7172" max="7172" width="18.140625" style="4" customWidth="1"/>
    <col min="7173" max="7416" width="11.42578125" style="4"/>
    <col min="7417" max="7417" width="3.5703125" style="4" customWidth="1"/>
    <col min="7418" max="7418" width="30.85546875" style="4" customWidth="1"/>
    <col min="7419" max="7419" width="11.42578125" style="4"/>
    <col min="7420" max="7420" width="17.5703125" style="4" customWidth="1"/>
    <col min="7421" max="7421" width="19" style="4" customWidth="1"/>
    <col min="7422" max="7422" width="23.7109375" style="4" customWidth="1"/>
    <col min="7423" max="7423" width="25.85546875" style="4" customWidth="1"/>
    <col min="7424" max="7426" width="2.7109375" style="4" customWidth="1"/>
    <col min="7427" max="7427" width="11.42578125" style="4"/>
    <col min="7428" max="7428" width="18.140625" style="4" customWidth="1"/>
    <col min="7429" max="7672" width="11.42578125" style="4"/>
    <col min="7673" max="7673" width="3.5703125" style="4" customWidth="1"/>
    <col min="7674" max="7674" width="30.85546875" style="4" customWidth="1"/>
    <col min="7675" max="7675" width="11.42578125" style="4"/>
    <col min="7676" max="7676" width="17.5703125" style="4" customWidth="1"/>
    <col min="7677" max="7677" width="19" style="4" customWidth="1"/>
    <col min="7678" max="7678" width="23.7109375" style="4" customWidth="1"/>
    <col min="7679" max="7679" width="25.85546875" style="4" customWidth="1"/>
    <col min="7680" max="7682" width="2.7109375" style="4" customWidth="1"/>
    <col min="7683" max="7683" width="11.42578125" style="4"/>
    <col min="7684" max="7684" width="18.140625" style="4" customWidth="1"/>
    <col min="7685" max="7928" width="11.42578125" style="4"/>
    <col min="7929" max="7929" width="3.5703125" style="4" customWidth="1"/>
    <col min="7930" max="7930" width="30.85546875" style="4" customWidth="1"/>
    <col min="7931" max="7931" width="11.42578125" style="4"/>
    <col min="7932" max="7932" width="17.5703125" style="4" customWidth="1"/>
    <col min="7933" max="7933" width="19" style="4" customWidth="1"/>
    <col min="7934" max="7934" width="23.7109375" style="4" customWidth="1"/>
    <col min="7935" max="7935" width="25.85546875" style="4" customWidth="1"/>
    <col min="7936" max="7938" width="2.7109375" style="4" customWidth="1"/>
    <col min="7939" max="7939" width="11.42578125" style="4"/>
    <col min="7940" max="7940" width="18.140625" style="4" customWidth="1"/>
    <col min="7941" max="8184" width="11.42578125" style="4"/>
    <col min="8185" max="8185" width="3.5703125" style="4" customWidth="1"/>
    <col min="8186" max="8186" width="30.85546875" style="4" customWidth="1"/>
    <col min="8187" max="8187" width="11.42578125" style="4"/>
    <col min="8188" max="8188" width="17.5703125" style="4" customWidth="1"/>
    <col min="8189" max="8189" width="19" style="4" customWidth="1"/>
    <col min="8190" max="8190" width="23.7109375" style="4" customWidth="1"/>
    <col min="8191" max="8191" width="25.85546875" style="4" customWidth="1"/>
    <col min="8192" max="8194" width="2.7109375" style="4" customWidth="1"/>
    <col min="8195" max="8195" width="11.42578125" style="4"/>
    <col min="8196" max="8196" width="18.140625" style="4" customWidth="1"/>
    <col min="8197" max="8440" width="11.42578125" style="4"/>
    <col min="8441" max="8441" width="3.5703125" style="4" customWidth="1"/>
    <col min="8442" max="8442" width="30.85546875" style="4" customWidth="1"/>
    <col min="8443" max="8443" width="11.42578125" style="4"/>
    <col min="8444" max="8444" width="17.5703125" style="4" customWidth="1"/>
    <col min="8445" max="8445" width="19" style="4" customWidth="1"/>
    <col min="8446" max="8446" width="23.7109375" style="4" customWidth="1"/>
    <col min="8447" max="8447" width="25.85546875" style="4" customWidth="1"/>
    <col min="8448" max="8450" width="2.7109375" style="4" customWidth="1"/>
    <col min="8451" max="8451" width="11.42578125" style="4"/>
    <col min="8452" max="8452" width="18.140625" style="4" customWidth="1"/>
    <col min="8453" max="8696" width="11.42578125" style="4"/>
    <col min="8697" max="8697" width="3.5703125" style="4" customWidth="1"/>
    <col min="8698" max="8698" width="30.85546875" style="4" customWidth="1"/>
    <col min="8699" max="8699" width="11.42578125" style="4"/>
    <col min="8700" max="8700" width="17.5703125" style="4" customWidth="1"/>
    <col min="8701" max="8701" width="19" style="4" customWidth="1"/>
    <col min="8702" max="8702" width="23.7109375" style="4" customWidth="1"/>
    <col min="8703" max="8703" width="25.85546875" style="4" customWidth="1"/>
    <col min="8704" max="8706" width="2.7109375" style="4" customWidth="1"/>
    <col min="8707" max="8707" width="11.42578125" style="4"/>
    <col min="8708" max="8708" width="18.140625" style="4" customWidth="1"/>
    <col min="8709" max="8952" width="11.42578125" style="4"/>
    <col min="8953" max="8953" width="3.5703125" style="4" customWidth="1"/>
    <col min="8954" max="8954" width="30.85546875" style="4" customWidth="1"/>
    <col min="8955" max="8955" width="11.42578125" style="4"/>
    <col min="8956" max="8956" width="17.5703125" style="4" customWidth="1"/>
    <col min="8957" max="8957" width="19" style="4" customWidth="1"/>
    <col min="8958" max="8958" width="23.7109375" style="4" customWidth="1"/>
    <col min="8959" max="8959" width="25.85546875" style="4" customWidth="1"/>
    <col min="8960" max="8962" width="2.7109375" style="4" customWidth="1"/>
    <col min="8963" max="8963" width="11.42578125" style="4"/>
    <col min="8964" max="8964" width="18.140625" style="4" customWidth="1"/>
    <col min="8965" max="9208" width="11.42578125" style="4"/>
    <col min="9209" max="9209" width="3.5703125" style="4" customWidth="1"/>
    <col min="9210" max="9210" width="30.85546875" style="4" customWidth="1"/>
    <col min="9211" max="9211" width="11.42578125" style="4"/>
    <col min="9212" max="9212" width="17.5703125" style="4" customWidth="1"/>
    <col min="9213" max="9213" width="19" style="4" customWidth="1"/>
    <col min="9214" max="9214" width="23.7109375" style="4" customWidth="1"/>
    <col min="9215" max="9215" width="25.85546875" style="4" customWidth="1"/>
    <col min="9216" max="9218" width="2.7109375" style="4" customWidth="1"/>
    <col min="9219" max="9219" width="11.42578125" style="4"/>
    <col min="9220" max="9220" width="18.140625" style="4" customWidth="1"/>
    <col min="9221" max="9464" width="11.42578125" style="4"/>
    <col min="9465" max="9465" width="3.5703125" style="4" customWidth="1"/>
    <col min="9466" max="9466" width="30.85546875" style="4" customWidth="1"/>
    <col min="9467" max="9467" width="11.42578125" style="4"/>
    <col min="9468" max="9468" width="17.5703125" style="4" customWidth="1"/>
    <col min="9469" max="9469" width="19" style="4" customWidth="1"/>
    <col min="9470" max="9470" width="23.7109375" style="4" customWidth="1"/>
    <col min="9471" max="9471" width="25.85546875" style="4" customWidth="1"/>
    <col min="9472" max="9474" width="2.7109375" style="4" customWidth="1"/>
    <col min="9475" max="9475" width="11.42578125" style="4"/>
    <col min="9476" max="9476" width="18.140625" style="4" customWidth="1"/>
    <col min="9477" max="9720" width="11.42578125" style="4"/>
    <col min="9721" max="9721" width="3.5703125" style="4" customWidth="1"/>
    <col min="9722" max="9722" width="30.85546875" style="4" customWidth="1"/>
    <col min="9723" max="9723" width="11.42578125" style="4"/>
    <col min="9724" max="9724" width="17.5703125" style="4" customWidth="1"/>
    <col min="9725" max="9725" width="19" style="4" customWidth="1"/>
    <col min="9726" max="9726" width="23.7109375" style="4" customWidth="1"/>
    <col min="9727" max="9727" width="25.85546875" style="4" customWidth="1"/>
    <col min="9728" max="9730" width="2.7109375" style="4" customWidth="1"/>
    <col min="9731" max="9731" width="11.42578125" style="4"/>
    <col min="9732" max="9732" width="18.140625" style="4" customWidth="1"/>
    <col min="9733" max="9976" width="11.42578125" style="4"/>
    <col min="9977" max="9977" width="3.5703125" style="4" customWidth="1"/>
    <col min="9978" max="9978" width="30.85546875" style="4" customWidth="1"/>
    <col min="9979" max="9979" width="11.42578125" style="4"/>
    <col min="9980" max="9980" width="17.5703125" style="4" customWidth="1"/>
    <col min="9981" max="9981" width="19" style="4" customWidth="1"/>
    <col min="9982" max="9982" width="23.7109375" style="4" customWidth="1"/>
    <col min="9983" max="9983" width="25.85546875" style="4" customWidth="1"/>
    <col min="9984" max="9986" width="2.7109375" style="4" customWidth="1"/>
    <col min="9987" max="9987" width="11.42578125" style="4"/>
    <col min="9988" max="9988" width="18.140625" style="4" customWidth="1"/>
    <col min="9989" max="10232" width="11.42578125" style="4"/>
    <col min="10233" max="10233" width="3.5703125" style="4" customWidth="1"/>
    <col min="10234" max="10234" width="30.85546875" style="4" customWidth="1"/>
    <col min="10235" max="10235" width="11.42578125" style="4"/>
    <col min="10236" max="10236" width="17.5703125" style="4" customWidth="1"/>
    <col min="10237" max="10237" width="19" style="4" customWidth="1"/>
    <col min="10238" max="10238" width="23.7109375" style="4" customWidth="1"/>
    <col min="10239" max="10239" width="25.85546875" style="4" customWidth="1"/>
    <col min="10240" max="10242" width="2.7109375" style="4" customWidth="1"/>
    <col min="10243" max="10243" width="11.42578125" style="4"/>
    <col min="10244" max="10244" width="18.140625" style="4" customWidth="1"/>
    <col min="10245" max="10488" width="11.42578125" style="4"/>
    <col min="10489" max="10489" width="3.5703125" style="4" customWidth="1"/>
    <col min="10490" max="10490" width="30.85546875" style="4" customWidth="1"/>
    <col min="10491" max="10491" width="11.42578125" style="4"/>
    <col min="10492" max="10492" width="17.5703125" style="4" customWidth="1"/>
    <col min="10493" max="10493" width="19" style="4" customWidth="1"/>
    <col min="10494" max="10494" width="23.7109375" style="4" customWidth="1"/>
    <col min="10495" max="10495" width="25.85546875" style="4" customWidth="1"/>
    <col min="10496" max="10498" width="2.7109375" style="4" customWidth="1"/>
    <col min="10499" max="10499" width="11.42578125" style="4"/>
    <col min="10500" max="10500" width="18.140625" style="4" customWidth="1"/>
    <col min="10501" max="10744" width="11.42578125" style="4"/>
    <col min="10745" max="10745" width="3.5703125" style="4" customWidth="1"/>
    <col min="10746" max="10746" width="30.85546875" style="4" customWidth="1"/>
    <col min="10747" max="10747" width="11.42578125" style="4"/>
    <col min="10748" max="10748" width="17.5703125" style="4" customWidth="1"/>
    <col min="10749" max="10749" width="19" style="4" customWidth="1"/>
    <col min="10750" max="10750" width="23.7109375" style="4" customWidth="1"/>
    <col min="10751" max="10751" width="25.85546875" style="4" customWidth="1"/>
    <col min="10752" max="10754" width="2.7109375" style="4" customWidth="1"/>
    <col min="10755" max="10755" width="11.42578125" style="4"/>
    <col min="10756" max="10756" width="18.140625" style="4" customWidth="1"/>
    <col min="10757" max="11000" width="11.42578125" style="4"/>
    <col min="11001" max="11001" width="3.5703125" style="4" customWidth="1"/>
    <col min="11002" max="11002" width="30.85546875" style="4" customWidth="1"/>
    <col min="11003" max="11003" width="11.42578125" style="4"/>
    <col min="11004" max="11004" width="17.5703125" style="4" customWidth="1"/>
    <col min="11005" max="11005" width="19" style="4" customWidth="1"/>
    <col min="11006" max="11006" width="23.7109375" style="4" customWidth="1"/>
    <col min="11007" max="11007" width="25.85546875" style="4" customWidth="1"/>
    <col min="11008" max="11010" width="2.7109375" style="4" customWidth="1"/>
    <col min="11011" max="11011" width="11.42578125" style="4"/>
    <col min="11012" max="11012" width="18.140625" style="4" customWidth="1"/>
    <col min="11013" max="11256" width="11.42578125" style="4"/>
    <col min="11257" max="11257" width="3.5703125" style="4" customWidth="1"/>
    <col min="11258" max="11258" width="30.85546875" style="4" customWidth="1"/>
    <col min="11259" max="11259" width="11.42578125" style="4"/>
    <col min="11260" max="11260" width="17.5703125" style="4" customWidth="1"/>
    <col min="11261" max="11261" width="19" style="4" customWidth="1"/>
    <col min="11262" max="11262" width="23.7109375" style="4" customWidth="1"/>
    <col min="11263" max="11263" width="25.85546875" style="4" customWidth="1"/>
    <col min="11264" max="11266" width="2.7109375" style="4" customWidth="1"/>
    <col min="11267" max="11267" width="11.42578125" style="4"/>
    <col min="11268" max="11268" width="18.140625" style="4" customWidth="1"/>
    <col min="11269" max="11512" width="11.42578125" style="4"/>
    <col min="11513" max="11513" width="3.5703125" style="4" customWidth="1"/>
    <col min="11514" max="11514" width="30.85546875" style="4" customWidth="1"/>
    <col min="11515" max="11515" width="11.42578125" style="4"/>
    <col min="11516" max="11516" width="17.5703125" style="4" customWidth="1"/>
    <col min="11517" max="11517" width="19" style="4" customWidth="1"/>
    <col min="11518" max="11518" width="23.7109375" style="4" customWidth="1"/>
    <col min="11519" max="11519" width="25.85546875" style="4" customWidth="1"/>
    <col min="11520" max="11522" width="2.7109375" style="4" customWidth="1"/>
    <col min="11523" max="11523" width="11.42578125" style="4"/>
    <col min="11524" max="11524" width="18.140625" style="4" customWidth="1"/>
    <col min="11525" max="11768" width="11.42578125" style="4"/>
    <col min="11769" max="11769" width="3.5703125" style="4" customWidth="1"/>
    <col min="11770" max="11770" width="30.85546875" style="4" customWidth="1"/>
    <col min="11771" max="11771" width="11.42578125" style="4"/>
    <col min="11772" max="11772" width="17.5703125" style="4" customWidth="1"/>
    <col min="11773" max="11773" width="19" style="4" customWidth="1"/>
    <col min="11774" max="11774" width="23.7109375" style="4" customWidth="1"/>
    <col min="11775" max="11775" width="25.85546875" style="4" customWidth="1"/>
    <col min="11776" max="11778" width="2.7109375" style="4" customWidth="1"/>
    <col min="11779" max="11779" width="11.42578125" style="4"/>
    <col min="11780" max="11780" width="18.140625" style="4" customWidth="1"/>
    <col min="11781" max="12024" width="11.42578125" style="4"/>
    <col min="12025" max="12025" width="3.5703125" style="4" customWidth="1"/>
    <col min="12026" max="12026" width="30.85546875" style="4" customWidth="1"/>
    <col min="12027" max="12027" width="11.42578125" style="4"/>
    <col min="12028" max="12028" width="17.5703125" style="4" customWidth="1"/>
    <col min="12029" max="12029" width="19" style="4" customWidth="1"/>
    <col min="12030" max="12030" width="23.7109375" style="4" customWidth="1"/>
    <col min="12031" max="12031" width="25.85546875" style="4" customWidth="1"/>
    <col min="12032" max="12034" width="2.7109375" style="4" customWidth="1"/>
    <col min="12035" max="12035" width="11.42578125" style="4"/>
    <col min="12036" max="12036" width="18.140625" style="4" customWidth="1"/>
    <col min="12037" max="12280" width="11.42578125" style="4"/>
    <col min="12281" max="12281" width="3.5703125" style="4" customWidth="1"/>
    <col min="12282" max="12282" width="30.85546875" style="4" customWidth="1"/>
    <col min="12283" max="12283" width="11.42578125" style="4"/>
    <col min="12284" max="12284" width="17.5703125" style="4" customWidth="1"/>
    <col min="12285" max="12285" width="19" style="4" customWidth="1"/>
    <col min="12286" max="12286" width="23.7109375" style="4" customWidth="1"/>
    <col min="12287" max="12287" width="25.85546875" style="4" customWidth="1"/>
    <col min="12288" max="12290" width="2.7109375" style="4" customWidth="1"/>
    <col min="12291" max="12291" width="11.42578125" style="4"/>
    <col min="12292" max="12292" width="18.140625" style="4" customWidth="1"/>
    <col min="12293" max="12536" width="11.42578125" style="4"/>
    <col min="12537" max="12537" width="3.5703125" style="4" customWidth="1"/>
    <col min="12538" max="12538" width="30.85546875" style="4" customWidth="1"/>
    <col min="12539" max="12539" width="11.42578125" style="4"/>
    <col min="12540" max="12540" width="17.5703125" style="4" customWidth="1"/>
    <col min="12541" max="12541" width="19" style="4" customWidth="1"/>
    <col min="12542" max="12542" width="23.7109375" style="4" customWidth="1"/>
    <col min="12543" max="12543" width="25.85546875" style="4" customWidth="1"/>
    <col min="12544" max="12546" width="2.7109375" style="4" customWidth="1"/>
    <col min="12547" max="12547" width="11.42578125" style="4"/>
    <col min="12548" max="12548" width="18.140625" style="4" customWidth="1"/>
    <col min="12549" max="12792" width="11.42578125" style="4"/>
    <col min="12793" max="12793" width="3.5703125" style="4" customWidth="1"/>
    <col min="12794" max="12794" width="30.85546875" style="4" customWidth="1"/>
    <col min="12795" max="12795" width="11.42578125" style="4"/>
    <col min="12796" max="12796" width="17.5703125" style="4" customWidth="1"/>
    <col min="12797" max="12797" width="19" style="4" customWidth="1"/>
    <col min="12798" max="12798" width="23.7109375" style="4" customWidth="1"/>
    <col min="12799" max="12799" width="25.85546875" style="4" customWidth="1"/>
    <col min="12800" max="12802" width="2.7109375" style="4" customWidth="1"/>
    <col min="12803" max="12803" width="11.42578125" style="4"/>
    <col min="12804" max="12804" width="18.140625" style="4" customWidth="1"/>
    <col min="12805" max="13048" width="11.42578125" style="4"/>
    <col min="13049" max="13049" width="3.5703125" style="4" customWidth="1"/>
    <col min="13050" max="13050" width="30.85546875" style="4" customWidth="1"/>
    <col min="13051" max="13051" width="11.42578125" style="4"/>
    <col min="13052" max="13052" width="17.5703125" style="4" customWidth="1"/>
    <col min="13053" max="13053" width="19" style="4" customWidth="1"/>
    <col min="13054" max="13054" width="23.7109375" style="4" customWidth="1"/>
    <col min="13055" max="13055" width="25.85546875" style="4" customWidth="1"/>
    <col min="13056" max="13058" width="2.7109375" style="4" customWidth="1"/>
    <col min="13059" max="13059" width="11.42578125" style="4"/>
    <col min="13060" max="13060" width="18.140625" style="4" customWidth="1"/>
    <col min="13061" max="13304" width="11.42578125" style="4"/>
    <col min="13305" max="13305" width="3.5703125" style="4" customWidth="1"/>
    <col min="13306" max="13306" width="30.85546875" style="4" customWidth="1"/>
    <col min="13307" max="13307" width="11.42578125" style="4"/>
    <col min="13308" max="13308" width="17.5703125" style="4" customWidth="1"/>
    <col min="13309" max="13309" width="19" style="4" customWidth="1"/>
    <col min="13310" max="13310" width="23.7109375" style="4" customWidth="1"/>
    <col min="13311" max="13311" width="25.85546875" style="4" customWidth="1"/>
    <col min="13312" max="13314" width="2.7109375" style="4" customWidth="1"/>
    <col min="13315" max="13315" width="11.42578125" style="4"/>
    <col min="13316" max="13316" width="18.140625" style="4" customWidth="1"/>
    <col min="13317" max="13560" width="11.42578125" style="4"/>
    <col min="13561" max="13561" width="3.5703125" style="4" customWidth="1"/>
    <col min="13562" max="13562" width="30.85546875" style="4" customWidth="1"/>
    <col min="13563" max="13563" width="11.42578125" style="4"/>
    <col min="13564" max="13564" width="17.5703125" style="4" customWidth="1"/>
    <col min="13565" max="13565" width="19" style="4" customWidth="1"/>
    <col min="13566" max="13566" width="23.7109375" style="4" customWidth="1"/>
    <col min="13567" max="13567" width="25.85546875" style="4" customWidth="1"/>
    <col min="13568" max="13570" width="2.7109375" style="4" customWidth="1"/>
    <col min="13571" max="13571" width="11.42578125" style="4"/>
    <col min="13572" max="13572" width="18.140625" style="4" customWidth="1"/>
    <col min="13573" max="13816" width="11.42578125" style="4"/>
    <col min="13817" max="13817" width="3.5703125" style="4" customWidth="1"/>
    <col min="13818" max="13818" width="30.85546875" style="4" customWidth="1"/>
    <col min="13819" max="13819" width="11.42578125" style="4"/>
    <col min="13820" max="13820" width="17.5703125" style="4" customWidth="1"/>
    <col min="13821" max="13821" width="19" style="4" customWidth="1"/>
    <col min="13822" max="13822" width="23.7109375" style="4" customWidth="1"/>
    <col min="13823" max="13823" width="25.85546875" style="4" customWidth="1"/>
    <col min="13824" max="13826" width="2.7109375" style="4" customWidth="1"/>
    <col min="13827" max="13827" width="11.42578125" style="4"/>
    <col min="13828" max="13828" width="18.140625" style="4" customWidth="1"/>
    <col min="13829" max="14072" width="11.42578125" style="4"/>
    <col min="14073" max="14073" width="3.5703125" style="4" customWidth="1"/>
    <col min="14074" max="14074" width="30.85546875" style="4" customWidth="1"/>
    <col min="14075" max="14075" width="11.42578125" style="4"/>
    <col min="14076" max="14076" width="17.5703125" style="4" customWidth="1"/>
    <col min="14077" max="14077" width="19" style="4" customWidth="1"/>
    <col min="14078" max="14078" width="23.7109375" style="4" customWidth="1"/>
    <col min="14079" max="14079" width="25.85546875" style="4" customWidth="1"/>
    <col min="14080" max="14082" width="2.7109375" style="4" customWidth="1"/>
    <col min="14083" max="14083" width="11.42578125" style="4"/>
    <col min="14084" max="14084" width="18.140625" style="4" customWidth="1"/>
    <col min="14085" max="14328" width="11.42578125" style="4"/>
    <col min="14329" max="14329" width="3.5703125" style="4" customWidth="1"/>
    <col min="14330" max="14330" width="30.85546875" style="4" customWidth="1"/>
    <col min="14331" max="14331" width="11.42578125" style="4"/>
    <col min="14332" max="14332" width="17.5703125" style="4" customWidth="1"/>
    <col min="14333" max="14333" width="19" style="4" customWidth="1"/>
    <col min="14334" max="14334" width="23.7109375" style="4" customWidth="1"/>
    <col min="14335" max="14335" width="25.85546875" style="4" customWidth="1"/>
    <col min="14336" max="14338" width="2.7109375" style="4" customWidth="1"/>
    <col min="14339" max="14339" width="11.42578125" style="4"/>
    <col min="14340" max="14340" width="18.140625" style="4" customWidth="1"/>
    <col min="14341" max="14584" width="11.42578125" style="4"/>
    <col min="14585" max="14585" width="3.5703125" style="4" customWidth="1"/>
    <col min="14586" max="14586" width="30.85546875" style="4" customWidth="1"/>
    <col min="14587" max="14587" width="11.42578125" style="4"/>
    <col min="14588" max="14588" width="17.5703125" style="4" customWidth="1"/>
    <col min="14589" max="14589" width="19" style="4" customWidth="1"/>
    <col min="14590" max="14590" width="23.7109375" style="4" customWidth="1"/>
    <col min="14591" max="14591" width="25.85546875" style="4" customWidth="1"/>
    <col min="14592" max="14594" width="2.7109375" style="4" customWidth="1"/>
    <col min="14595" max="14595" width="11.42578125" style="4"/>
    <col min="14596" max="14596" width="18.140625" style="4" customWidth="1"/>
    <col min="14597" max="14840" width="11.42578125" style="4"/>
    <col min="14841" max="14841" width="3.5703125" style="4" customWidth="1"/>
    <col min="14842" max="14842" width="30.85546875" style="4" customWidth="1"/>
    <col min="14843" max="14843" width="11.42578125" style="4"/>
    <col min="14844" max="14844" width="17.5703125" style="4" customWidth="1"/>
    <col min="14845" max="14845" width="19" style="4" customWidth="1"/>
    <col min="14846" max="14846" width="23.7109375" style="4" customWidth="1"/>
    <col min="14847" max="14847" width="25.85546875" style="4" customWidth="1"/>
    <col min="14848" max="14850" width="2.7109375" style="4" customWidth="1"/>
    <col min="14851" max="14851" width="11.42578125" style="4"/>
    <col min="14852" max="14852" width="18.140625" style="4" customWidth="1"/>
    <col min="14853" max="15096" width="11.42578125" style="4"/>
    <col min="15097" max="15097" width="3.5703125" style="4" customWidth="1"/>
    <col min="15098" max="15098" width="30.85546875" style="4" customWidth="1"/>
    <col min="15099" max="15099" width="11.42578125" style="4"/>
    <col min="15100" max="15100" width="17.5703125" style="4" customWidth="1"/>
    <col min="15101" max="15101" width="19" style="4" customWidth="1"/>
    <col min="15102" max="15102" width="23.7109375" style="4" customWidth="1"/>
    <col min="15103" max="15103" width="25.85546875" style="4" customWidth="1"/>
    <col min="15104" max="15106" width="2.7109375" style="4" customWidth="1"/>
    <col min="15107" max="15107" width="11.42578125" style="4"/>
    <col min="15108" max="15108" width="18.140625" style="4" customWidth="1"/>
    <col min="15109" max="15352" width="11.42578125" style="4"/>
    <col min="15353" max="15353" width="3.5703125" style="4" customWidth="1"/>
    <col min="15354" max="15354" width="30.85546875" style="4" customWidth="1"/>
    <col min="15355" max="15355" width="11.42578125" style="4"/>
    <col min="15356" max="15356" width="17.5703125" style="4" customWidth="1"/>
    <col min="15357" max="15357" width="19" style="4" customWidth="1"/>
    <col min="15358" max="15358" width="23.7109375" style="4" customWidth="1"/>
    <col min="15359" max="15359" width="25.85546875" style="4" customWidth="1"/>
    <col min="15360" max="15362" width="2.7109375" style="4" customWidth="1"/>
    <col min="15363" max="15363" width="11.42578125" style="4"/>
    <col min="15364" max="15364" width="18.140625" style="4" customWidth="1"/>
    <col min="15365" max="15608" width="11.42578125" style="4"/>
    <col min="15609" max="15609" width="3.5703125" style="4" customWidth="1"/>
    <col min="15610" max="15610" width="30.85546875" style="4" customWidth="1"/>
    <col min="15611" max="15611" width="11.42578125" style="4"/>
    <col min="15612" max="15612" width="17.5703125" style="4" customWidth="1"/>
    <col min="15613" max="15613" width="19" style="4" customWidth="1"/>
    <col min="15614" max="15614" width="23.7109375" style="4" customWidth="1"/>
    <col min="15615" max="15615" width="25.85546875" style="4" customWidth="1"/>
    <col min="15616" max="15618" width="2.7109375" style="4" customWidth="1"/>
    <col min="15619" max="15619" width="11.42578125" style="4"/>
    <col min="15620" max="15620" width="18.140625" style="4" customWidth="1"/>
    <col min="15621" max="15864" width="11.42578125" style="4"/>
    <col min="15865" max="15865" width="3.5703125" style="4" customWidth="1"/>
    <col min="15866" max="15866" width="30.85546875" style="4" customWidth="1"/>
    <col min="15867" max="15867" width="11.42578125" style="4"/>
    <col min="15868" max="15868" width="17.5703125" style="4" customWidth="1"/>
    <col min="15869" max="15869" width="19" style="4" customWidth="1"/>
    <col min="15870" max="15870" width="23.7109375" style="4" customWidth="1"/>
    <col min="15871" max="15871" width="25.85546875" style="4" customWidth="1"/>
    <col min="15872" max="15874" width="2.7109375" style="4" customWidth="1"/>
    <col min="15875" max="15875" width="11.42578125" style="4"/>
    <col min="15876" max="15876" width="18.140625" style="4" customWidth="1"/>
    <col min="15877" max="16120" width="11.42578125" style="4"/>
    <col min="16121" max="16121" width="3.5703125" style="4" customWidth="1"/>
    <col min="16122" max="16122" width="30.85546875" style="4" customWidth="1"/>
    <col min="16123" max="16123" width="11.42578125" style="4"/>
    <col min="16124" max="16124" width="17.5703125" style="4" customWidth="1"/>
    <col min="16125" max="16125" width="19" style="4" customWidth="1"/>
    <col min="16126" max="16126" width="23.7109375" style="4" customWidth="1"/>
    <col min="16127" max="16127" width="25.85546875" style="4" customWidth="1"/>
    <col min="16128" max="16130" width="2.7109375" style="4" customWidth="1"/>
    <col min="16131" max="16131" width="11.42578125" style="4"/>
    <col min="16132" max="16132" width="18.140625" style="4" customWidth="1"/>
    <col min="16133" max="16384" width="11.42578125" style="4"/>
  </cols>
  <sheetData>
    <row r="1" spans="1:8" x14ac:dyDescent="0.2">
      <c r="A1" s="87" t="s">
        <v>230</v>
      </c>
    </row>
    <row r="2" spans="1:8" ht="20.25" x14ac:dyDescent="0.2">
      <c r="A2" s="303" t="s">
        <v>0</v>
      </c>
      <c r="B2" s="303"/>
      <c r="C2" s="303"/>
      <c r="D2" s="303"/>
      <c r="E2" s="303"/>
    </row>
    <row r="3" spans="1:8" ht="25.5" customHeight="1" x14ac:dyDescent="0.2">
      <c r="A3" s="301" t="s">
        <v>2</v>
      </c>
      <c r="B3" s="301"/>
      <c r="C3" s="301"/>
      <c r="D3" s="301"/>
      <c r="E3" s="301"/>
      <c r="G3" s="288"/>
    </row>
    <row r="4" spans="1:8" ht="39.950000000000003" customHeight="1" x14ac:dyDescent="0.2">
      <c r="A4" s="302" t="s">
        <v>1</v>
      </c>
      <c r="B4" s="302"/>
      <c r="C4" s="302"/>
      <c r="D4" s="315"/>
      <c r="E4" s="316"/>
      <c r="F4" s="317"/>
      <c r="G4" s="288"/>
      <c r="H4" s="287"/>
    </row>
    <row r="5" spans="1:8" s="155" customFormat="1" ht="27" customHeight="1" x14ac:dyDescent="0.3">
      <c r="A5" s="88"/>
      <c r="C5" s="10" t="s">
        <v>22</v>
      </c>
      <c r="D5" s="275"/>
      <c r="E5" s="318" t="str">
        <f>+IF(D5=0,"CAMPO OBLIGATORIO, CAUSAL DE RECHAZO","")</f>
        <v>CAMPO OBLIGATORIO, CAUSAL DE RECHAZO</v>
      </c>
      <c r="F5" s="319"/>
      <c r="G5" s="288"/>
    </row>
    <row r="6" spans="1:8" ht="13.5" thickBot="1" x14ac:dyDescent="0.25">
      <c r="A6" s="89" t="s">
        <v>16</v>
      </c>
    </row>
    <row r="7" spans="1:8" ht="12.75" customHeight="1" x14ac:dyDescent="0.2">
      <c r="A7" s="310" t="s">
        <v>86</v>
      </c>
      <c r="B7" s="313" t="s">
        <v>17</v>
      </c>
      <c r="C7" s="313" t="s">
        <v>18</v>
      </c>
      <c r="D7" s="304" t="s">
        <v>4</v>
      </c>
      <c r="E7" s="305"/>
    </row>
    <row r="8" spans="1:8" ht="12.75" customHeight="1" x14ac:dyDescent="0.2">
      <c r="A8" s="311"/>
      <c r="B8" s="314"/>
      <c r="C8" s="314"/>
      <c r="D8" s="306"/>
      <c r="E8" s="307"/>
    </row>
    <row r="9" spans="1:8" ht="12.75" customHeight="1" thickBot="1" x14ac:dyDescent="0.25">
      <c r="A9" s="312"/>
      <c r="B9" s="314"/>
      <c r="C9" s="314"/>
      <c r="D9" s="308"/>
      <c r="E9" s="309"/>
    </row>
    <row r="10" spans="1:8" ht="12.75" hidden="1" customHeight="1" x14ac:dyDescent="0.2">
      <c r="A10" s="90"/>
      <c r="B10" s="16"/>
      <c r="C10" s="157"/>
      <c r="D10" s="320"/>
      <c r="E10" s="320"/>
    </row>
    <row r="11" spans="1:8" ht="12.75" hidden="1" customHeight="1" x14ac:dyDescent="0.2">
      <c r="A11" s="90"/>
      <c r="B11" s="17"/>
      <c r="C11" s="16"/>
      <c r="D11" s="320"/>
      <c r="E11" s="320"/>
    </row>
    <row r="12" spans="1:8" ht="12.75" hidden="1" customHeight="1" x14ac:dyDescent="0.2">
      <c r="A12" s="90"/>
      <c r="B12" s="17"/>
      <c r="C12" s="17"/>
      <c r="D12" s="320"/>
      <c r="E12" s="320"/>
    </row>
    <row r="13" spans="1:8" ht="12.75" hidden="1" customHeight="1" x14ac:dyDescent="0.2">
      <c r="A13" s="90"/>
      <c r="B13" s="17"/>
      <c r="C13" s="17"/>
      <c r="D13" s="320"/>
      <c r="E13" s="320"/>
    </row>
    <row r="14" spans="1:8" ht="12.75" hidden="1" customHeight="1" x14ac:dyDescent="0.2">
      <c r="A14" s="90"/>
      <c r="B14" s="17"/>
      <c r="C14" s="17"/>
      <c r="D14" s="320"/>
      <c r="E14" s="320"/>
    </row>
    <row r="15" spans="1:8" ht="12.75" hidden="1" customHeight="1" x14ac:dyDescent="0.2">
      <c r="A15" s="90"/>
      <c r="B15" s="17"/>
      <c r="C15" s="17"/>
      <c r="D15" s="158"/>
      <c r="E15" s="159" t="s">
        <v>14</v>
      </c>
    </row>
    <row r="16" spans="1:8" ht="12.75" hidden="1" customHeight="1" x14ac:dyDescent="0.2">
      <c r="A16" s="90"/>
      <c r="B16" s="17"/>
      <c r="C16" s="17"/>
      <c r="D16" s="158" t="s">
        <v>5</v>
      </c>
      <c r="E16" s="159"/>
    </row>
    <row r="17" spans="1:12" ht="12.75" hidden="1" customHeight="1" x14ac:dyDescent="0.2">
      <c r="A17" s="91"/>
      <c r="B17" s="18"/>
      <c r="C17" s="18"/>
      <c r="D17" s="160"/>
      <c r="E17" s="161" t="s">
        <v>97</v>
      </c>
    </row>
    <row r="18" spans="1:12" ht="39.950000000000003" customHeight="1" x14ac:dyDescent="0.2">
      <c r="A18" s="114" t="s">
        <v>198</v>
      </c>
      <c r="B18" s="2"/>
      <c r="C18" s="2"/>
      <c r="D18" s="142" t="s">
        <v>19</v>
      </c>
      <c r="E18" s="296" t="s">
        <v>233</v>
      </c>
      <c r="F18" s="330" t="str">
        <f>+IF(OR(B18=0,C18=0),"FALTA APELL/NOMB DEL GEST, CAUSAL DE RECHAZO","")</f>
        <v>FALTA APELL/NOMB DEL GEST, CAUSAL DE RECHAZO</v>
      </c>
      <c r="G18" s="319"/>
      <c r="H18" s="156"/>
      <c r="L18" s="4">
        <v>1</v>
      </c>
    </row>
    <row r="19" spans="1:12" ht="39.950000000000003" customHeight="1" x14ac:dyDescent="0.2">
      <c r="A19" s="113" t="s">
        <v>199</v>
      </c>
      <c r="B19" s="103">
        <f>B$18</f>
        <v>0</v>
      </c>
      <c r="C19" s="103">
        <f>C$18</f>
        <v>0</v>
      </c>
      <c r="D19" s="162" t="s">
        <v>67</v>
      </c>
      <c r="E19" s="163"/>
      <c r="F19" s="330" t="str">
        <f>+IF(E19=0,"CAMPO OBLIGATORIO, CAUSAL DE RECHAZO","")</f>
        <v>CAMPO OBLIGATORIO, CAUSAL DE RECHAZO</v>
      </c>
      <c r="G19" s="319"/>
      <c r="L19" s="4">
        <v>2</v>
      </c>
    </row>
    <row r="20" spans="1:12" ht="39.950000000000003" customHeight="1" x14ac:dyDescent="0.2">
      <c r="A20" s="113" t="s">
        <v>200</v>
      </c>
      <c r="B20" s="103">
        <f>B$18</f>
        <v>0</v>
      </c>
      <c r="C20" s="103">
        <f>C$18</f>
        <v>0</v>
      </c>
      <c r="D20" s="1" t="s">
        <v>68</v>
      </c>
      <c r="E20" s="164"/>
      <c r="F20" s="330" t="str">
        <f>+IF(E20=0,"CAMPO OBLIGATORIO, CAUSAL DE RECHAZO","")</f>
        <v>CAMPO OBLIGATORIO, CAUSAL DE RECHAZO</v>
      </c>
      <c r="G20" s="319"/>
      <c r="L20" s="4">
        <v>3</v>
      </c>
    </row>
    <row r="21" spans="1:12" ht="39.950000000000003" customHeight="1" x14ac:dyDescent="0.2">
      <c r="A21" s="113" t="s">
        <v>201</v>
      </c>
      <c r="B21" s="103">
        <f>IF(OR($E$20="ESCRIBANO/A",$E$20="APODERADO/A LETRADO/A"),0,$B18)</f>
        <v>0</v>
      </c>
      <c r="C21" s="103">
        <f>IF(OR($E$20="ESCRIBANO/A",$E$20="APODERADO/A LETRADO/A"),0,$C18)</f>
        <v>0</v>
      </c>
      <c r="D21" s="1" t="str">
        <f>IF(OR(E$20="ESCRIBANO/A",E$20="APODERADO/A LETRADO/A"),"","LETRADO/A/S PATROCINANTE/S:")</f>
        <v>LETRADO/A/S PATROCINANTE/S:</v>
      </c>
      <c r="E21" s="253"/>
      <c r="F21" s="330" t="str">
        <f>+IF(D21="","",IF(E21=0,"CAMPO OBLIGATORIO, CAUSAL DE RECHAZO",""))</f>
        <v>CAMPO OBLIGATORIO, CAUSAL DE RECHAZO</v>
      </c>
      <c r="G21" s="333"/>
      <c r="L21" s="4">
        <v>4</v>
      </c>
    </row>
    <row r="22" spans="1:12" ht="39.950000000000003" customHeight="1" x14ac:dyDescent="0.2">
      <c r="A22" s="113" t="s">
        <v>202</v>
      </c>
      <c r="B22" s="103">
        <f t="shared" ref="B22:B25" si="0">IF(OR($E$20="ESCRIBANO/A",$E$20="APODERADO/A LETRADO/A"),0,$B19)</f>
        <v>0</v>
      </c>
      <c r="C22" s="103">
        <f t="shared" ref="C22:C25" si="1">IF(OR($E$20="ESCRIBANO/A",$E$20="APODERADO/A LETRADO/A"),0,$C19)</f>
        <v>0</v>
      </c>
      <c r="D22" s="1" t="str">
        <f>IF(OR(E$20="ESCRIBANO/A",E$20="APODERADO/A LETRADO/A"),"","DOC. IDENTIDAD –sin puntos-:")</f>
        <v>DOC. IDENTIDAD –sin puntos-:</v>
      </c>
      <c r="E22" s="253"/>
      <c r="F22" s="330" t="str">
        <f t="shared" ref="F22:F25" si="2">+IF(D22="","",IF(E22=0,"CAMPO OBLIGATORIO, CAUSAL DE RECHAZO",""))</f>
        <v>CAMPO OBLIGATORIO, CAUSAL DE RECHAZO</v>
      </c>
      <c r="G22" s="333"/>
      <c r="L22" s="4">
        <v>5</v>
      </c>
    </row>
    <row r="23" spans="1:12" ht="39.950000000000003" customHeight="1" x14ac:dyDescent="0.2">
      <c r="A23" s="113" t="s">
        <v>203</v>
      </c>
      <c r="B23" s="103">
        <f t="shared" si="0"/>
        <v>0</v>
      </c>
      <c r="C23" s="104">
        <f t="shared" si="1"/>
        <v>0</v>
      </c>
      <c r="D23" s="254" t="str">
        <f>IF(OR(E$20="ESCRIBANO/A",E$20="APODERADO/A LETRADO/A"),"","DOMICILIO REAL -indicar Ciudad/Pcia./País")</f>
        <v>DOMICILIO REAL -indicar Ciudad/Pcia./País</v>
      </c>
      <c r="E23" s="144"/>
      <c r="F23" s="330" t="str">
        <f t="shared" si="2"/>
        <v>CAMPO OBLIGATORIO, CAUSAL DE RECHAZO</v>
      </c>
      <c r="G23" s="333"/>
      <c r="L23" s="4">
        <v>6</v>
      </c>
    </row>
    <row r="24" spans="1:12" ht="39.950000000000003" customHeight="1" x14ac:dyDescent="0.2">
      <c r="A24" s="113" t="s">
        <v>204</v>
      </c>
      <c r="B24" s="103">
        <f t="shared" si="0"/>
        <v>0</v>
      </c>
      <c r="C24" s="104">
        <f t="shared" si="1"/>
        <v>0</v>
      </c>
      <c r="D24" s="165" t="str">
        <f>IF(OR(E$20="ESCRIBANO/A",E$20="APODERADO/A LETRADO/A"),"","CEL/TEL -c/código de área, sin puntos o barras-:")</f>
        <v>CEL/TEL -c/código de área, sin puntos o barras-:</v>
      </c>
      <c r="E24" s="140"/>
      <c r="F24" s="330" t="str">
        <f t="shared" si="2"/>
        <v>CAMPO OBLIGATORIO, CAUSAL DE RECHAZO</v>
      </c>
      <c r="G24" s="333"/>
      <c r="L24" s="4">
        <v>7</v>
      </c>
    </row>
    <row r="25" spans="1:12" ht="39.950000000000003" customHeight="1" thickBot="1" x14ac:dyDescent="0.25">
      <c r="A25" s="115" t="s">
        <v>205</v>
      </c>
      <c r="B25" s="106">
        <f t="shared" si="0"/>
        <v>0</v>
      </c>
      <c r="C25" s="107">
        <f t="shared" si="1"/>
        <v>0</v>
      </c>
      <c r="D25" s="166" t="str">
        <f>IF(OR(E$20="ESCRIBANO/A",E$20="APODERADO/A LETRADO/A"),"","EMAIL -OBLIGATORIO-:")</f>
        <v>EMAIL -OBLIGATORIO-:</v>
      </c>
      <c r="E25" s="173"/>
      <c r="F25" s="330" t="str">
        <f t="shared" si="2"/>
        <v>CAMPO OBLIGATORIO, CAUSAL DE RECHAZO</v>
      </c>
      <c r="G25" s="333"/>
      <c r="L25" s="4">
        <v>8</v>
      </c>
    </row>
    <row r="26" spans="1:12" s="170" customFormat="1" ht="27" customHeight="1" thickBot="1" x14ac:dyDescent="0.35">
      <c r="A26" s="92" t="s">
        <v>25</v>
      </c>
      <c r="B26" s="167"/>
      <c r="C26" s="167"/>
      <c r="D26" s="168"/>
      <c r="E26" s="169"/>
      <c r="F26" s="247"/>
      <c r="G26" s="247"/>
    </row>
    <row r="27" spans="1:12" ht="13.9" customHeight="1" thickBot="1" x14ac:dyDescent="0.25">
      <c r="A27" s="310" t="s">
        <v>86</v>
      </c>
      <c r="B27" s="321" t="s">
        <v>44</v>
      </c>
      <c r="C27" s="321" t="s">
        <v>44</v>
      </c>
      <c r="D27" s="324" t="s">
        <v>4</v>
      </c>
      <c r="E27" s="325"/>
    </row>
    <row r="28" spans="1:12" x14ac:dyDescent="0.2">
      <c r="A28" s="311"/>
      <c r="B28" s="322"/>
      <c r="C28" s="322"/>
      <c r="D28" s="326" t="s">
        <v>5</v>
      </c>
      <c r="E28" s="328" t="s">
        <v>6</v>
      </c>
    </row>
    <row r="29" spans="1:12" ht="13.5" thickBot="1" x14ac:dyDescent="0.25">
      <c r="A29" s="312"/>
      <c r="B29" s="323"/>
      <c r="C29" s="323"/>
      <c r="D29" s="327"/>
      <c r="E29" s="329"/>
    </row>
    <row r="30" spans="1:12" ht="39.950000000000003" customHeight="1" x14ac:dyDescent="0.2">
      <c r="A30" s="75" t="s">
        <v>206</v>
      </c>
      <c r="B30" s="74">
        <f>$D$4</f>
        <v>0</v>
      </c>
      <c r="C30" s="74">
        <f>$D$4</f>
        <v>0</v>
      </c>
      <c r="D30" s="171" t="s">
        <v>7</v>
      </c>
      <c r="E30" s="172"/>
      <c r="F30" s="330" t="str">
        <f>+IF(E30=0,"CAMPO OBLIGATORIO, CAUSAL DE RECHAZO","")</f>
        <v>CAMPO OBLIGATORIO, CAUSAL DE RECHAZO</v>
      </c>
      <c r="G30" s="319"/>
      <c r="H30" s="319"/>
    </row>
    <row r="31" spans="1:12" ht="39.950000000000003" customHeight="1" x14ac:dyDescent="0.2">
      <c r="A31" s="108" t="s">
        <v>207</v>
      </c>
      <c r="B31" s="109">
        <f>IF(E31=0,0,$D$4)</f>
        <v>0</v>
      </c>
      <c r="C31" s="109">
        <f>IF(E31=0,0,$D$4)</f>
        <v>0</v>
      </c>
      <c r="D31" s="1" t="s">
        <v>154</v>
      </c>
      <c r="E31" s="140"/>
      <c r="F31" s="331"/>
      <c r="G31" s="332"/>
    </row>
    <row r="32" spans="1:12" s="180" customFormat="1" ht="39.950000000000003" customHeight="1" x14ac:dyDescent="0.2">
      <c r="A32" s="102" t="s">
        <v>79</v>
      </c>
      <c r="B32" s="109">
        <f t="shared" ref="B32:C36" si="3">$D$4</f>
        <v>0</v>
      </c>
      <c r="C32" s="110">
        <f t="shared" si="3"/>
        <v>0</v>
      </c>
      <c r="D32" s="139" t="s">
        <v>56</v>
      </c>
      <c r="E32" s="145"/>
      <c r="F32" s="330" t="str">
        <f t="shared" ref="F32" si="4">+IF(E32=0,"CAMPO OBLIGATORIO, CAUSAL DE RECHAZO","")</f>
        <v>CAMPO OBLIGATORIO, CAUSAL DE RECHAZO</v>
      </c>
      <c r="G32" s="319"/>
      <c r="H32" s="319"/>
    </row>
    <row r="33" spans="1:9" s="180" customFormat="1" ht="39.950000000000003" hidden="1" customHeight="1" x14ac:dyDescent="0.2">
      <c r="A33" s="102" t="s">
        <v>156</v>
      </c>
      <c r="B33" s="109">
        <f t="shared" si="3"/>
        <v>0</v>
      </c>
      <c r="C33" s="110">
        <f t="shared" si="3"/>
        <v>0</v>
      </c>
      <c r="D33" s="139" t="s">
        <v>155</v>
      </c>
      <c r="E33" s="281">
        <f>+SOCIOS!E33+SOCIOS!E55+SOCIOS!E77+SOCIOS!E99+SOCIOS!E121+SOCIOS!E143+SOCIOS!E165+SOCIOS!E187+SOCIOS!E209+SOCIOS!E231+SOCIOS!E253+SOCIOS!E275+SOCIOS!E297+SOCIOS!E319+SOCIOS!J30+SOCIOS!J47+SOCIOS!J64+SOCIOS!J81+SOCIOS!J98+SOCIOS!J115+SOCIOS!J132+SOCIOS!J149+SOCIOS!J166+SOCIOS!J183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33" s="319" t="str">
        <f t="shared" ref="F33:F34" si="5">+IF(E33=0,"CAMPO OBLIGATORIO, CAUSAL DE RECHAZO","")</f>
        <v>CAMPO OBLIGATORIO, CAUSAL DE RECHAZO</v>
      </c>
      <c r="G33" s="319"/>
    </row>
    <row r="34" spans="1:9" s="180" customFormat="1" ht="39.950000000000003" customHeight="1" x14ac:dyDescent="0.2">
      <c r="A34" s="102" t="s">
        <v>55</v>
      </c>
      <c r="B34" s="109">
        <f t="shared" si="3"/>
        <v>0</v>
      </c>
      <c r="C34" s="110">
        <f t="shared" si="3"/>
        <v>0</v>
      </c>
      <c r="D34" s="139" t="s">
        <v>48</v>
      </c>
      <c r="E34" s="96"/>
      <c r="F34" s="330" t="str">
        <f t="shared" si="5"/>
        <v>CAMPO OBLIGATORIO, CAUSAL DE RECHAZO</v>
      </c>
      <c r="G34" s="319"/>
      <c r="H34" s="319"/>
      <c r="I34" s="297"/>
    </row>
    <row r="35" spans="1:9" ht="39.950000000000003" customHeight="1" x14ac:dyDescent="0.2">
      <c r="A35" s="102" t="s">
        <v>54</v>
      </c>
      <c r="B35" s="109">
        <f t="shared" si="3"/>
        <v>0</v>
      </c>
      <c r="C35" s="110">
        <f t="shared" si="3"/>
        <v>0</v>
      </c>
      <c r="D35" s="139" t="s">
        <v>95</v>
      </c>
      <c r="E35" s="96"/>
      <c r="F35" s="330" t="str">
        <f t="shared" ref="F35:F36" si="6">+IF(E35=0,"CAMPO OBLIGATORIO, CAUSAL DE RECHAZO","")</f>
        <v>CAMPO OBLIGATORIO, CAUSAL DE RECHAZO</v>
      </c>
      <c r="G35" s="319"/>
      <c r="H35" s="319"/>
    </row>
    <row r="36" spans="1:9" ht="39.950000000000003" customHeight="1" thickBot="1" x14ac:dyDescent="0.25">
      <c r="A36" s="105" t="s">
        <v>54</v>
      </c>
      <c r="B36" s="111">
        <f t="shared" si="3"/>
        <v>0</v>
      </c>
      <c r="C36" s="112">
        <f t="shared" si="3"/>
        <v>0</v>
      </c>
      <c r="D36" s="149" t="s">
        <v>96</v>
      </c>
      <c r="E36" s="150"/>
      <c r="F36" s="330" t="str">
        <f t="shared" si="6"/>
        <v>CAMPO OBLIGATORIO, CAUSAL DE RECHAZO</v>
      </c>
      <c r="G36" s="319"/>
      <c r="H36" s="319"/>
    </row>
  </sheetData>
  <sheetProtection password="C64F" sheet="1" objects="1" scenarios="1" selectLockedCells="1"/>
  <mergeCells count="35">
    <mergeCell ref="F19:G19"/>
    <mergeCell ref="F20:G20"/>
    <mergeCell ref="F18:G18"/>
    <mergeCell ref="F35:H35"/>
    <mergeCell ref="F36:H36"/>
    <mergeCell ref="F31:G31"/>
    <mergeCell ref="F33:G33"/>
    <mergeCell ref="F30:H30"/>
    <mergeCell ref="F32:H32"/>
    <mergeCell ref="F21:G21"/>
    <mergeCell ref="F22:G22"/>
    <mergeCell ref="F23:G23"/>
    <mergeCell ref="F24:G24"/>
    <mergeCell ref="F25:G25"/>
    <mergeCell ref="F34:H34"/>
    <mergeCell ref="A27:A29"/>
    <mergeCell ref="B27:B29"/>
    <mergeCell ref="C27:C29"/>
    <mergeCell ref="D27:E27"/>
    <mergeCell ref="D28:D29"/>
    <mergeCell ref="E28:E29"/>
    <mergeCell ref="D10:E10"/>
    <mergeCell ref="D11:E11"/>
    <mergeCell ref="D12:E12"/>
    <mergeCell ref="D13:E13"/>
    <mergeCell ref="D14:E14"/>
    <mergeCell ref="A3:E3"/>
    <mergeCell ref="A4:C4"/>
    <mergeCell ref="A2:E2"/>
    <mergeCell ref="D7:E9"/>
    <mergeCell ref="A7:A9"/>
    <mergeCell ref="B7:B9"/>
    <mergeCell ref="D4:F4"/>
    <mergeCell ref="E5:F5"/>
    <mergeCell ref="C7:C9"/>
  </mergeCells>
  <conditionalFormatting sqref="E21">
    <cfRule type="expression" dxfId="189" priority="17">
      <formula>$D$21=""</formula>
    </cfRule>
    <cfRule type="expression" dxfId="188" priority="18">
      <formula>$D$21="…"</formula>
    </cfRule>
    <cfRule type="expression" dxfId="187" priority="20">
      <formula>"$D$22="""""</formula>
    </cfRule>
  </conditionalFormatting>
  <conditionalFormatting sqref="E22">
    <cfRule type="expression" dxfId="186" priority="16">
      <formula>$D$22=""</formula>
    </cfRule>
  </conditionalFormatting>
  <conditionalFormatting sqref="E23">
    <cfRule type="expression" dxfId="185" priority="15">
      <formula>$D$23=""</formula>
    </cfRule>
  </conditionalFormatting>
  <conditionalFormatting sqref="E24">
    <cfRule type="expression" dxfId="184" priority="14">
      <formula>$D$24=""</formula>
    </cfRule>
  </conditionalFormatting>
  <conditionalFormatting sqref="E25">
    <cfRule type="expression" dxfId="183" priority="13">
      <formula>$D$25=""</formula>
    </cfRule>
  </conditionalFormatting>
  <conditionalFormatting sqref="D21:E21">
    <cfRule type="expression" dxfId="182" priority="11">
      <formula>$D$21=""</formula>
    </cfRule>
    <cfRule type="expression" dxfId="181" priority="12">
      <formula>$D$21=""</formula>
    </cfRule>
  </conditionalFormatting>
  <conditionalFormatting sqref="D23:E24 E22">
    <cfRule type="expression" dxfId="180" priority="10">
      <formula>$D$21=""</formula>
    </cfRule>
  </conditionalFormatting>
  <conditionalFormatting sqref="B25:E25">
    <cfRule type="expression" dxfId="179" priority="8">
      <formula>$D$21=""</formula>
    </cfRule>
    <cfRule type="expression" dxfId="178" priority="9">
      <formula>$D$21=""</formula>
    </cfRule>
  </conditionalFormatting>
  <conditionalFormatting sqref="D22">
    <cfRule type="expression" dxfId="177" priority="5">
      <formula>$D$22=""</formula>
    </cfRule>
    <cfRule type="expression" dxfId="176" priority="6">
      <formula>$D$21=""</formula>
    </cfRule>
    <cfRule type="expression" dxfId="175" priority="7">
      <formula>$D$21=""</formula>
    </cfRule>
  </conditionalFormatting>
  <conditionalFormatting sqref="D21">
    <cfRule type="expression" dxfId="174" priority="3">
      <formula>$D$21=""</formula>
    </cfRule>
    <cfRule type="expression" dxfId="173" priority="4">
      <formula>$D$21=""</formula>
    </cfRule>
  </conditionalFormatting>
  <conditionalFormatting sqref="E18">
    <cfRule type="containsText" dxfId="172" priority="1" operator="containsText" text="ELEGIR">
      <formula>NOT(ISERROR(SEARCH("ELEGIR",E18)))</formula>
    </cfRule>
  </conditionalFormatting>
  <dataValidations xWindow="865" yWindow="311" count="9">
    <dataValidation type="whole" operator="greaterThanOrEqual" allowBlank="1" showInputMessage="1" showErrorMessage="1" errorTitle="SOLO NROS" error="SOLO NROS SIN PUNTOS O BARRAS. SI NO TIENE NO PONER NADA O 0" prompt="SIN PUNTOS O BARRAS. SI NO TIENE NO PONER NADA_x000a_" sqref="E31">
      <formula1>0</formula1>
    </dataValidation>
    <dataValidation type="whole" operator="greaterThanOrEqual" allowBlank="1" showInputMessage="1" showErrorMessage="1" errorTitle="SOLO NUMEROS" error="SOLO NUMEROS" prompt="SOLO NUMEROS" sqref="E22">
      <formula1>0</formula1>
    </dataValidation>
    <dataValidation type="custom" allowBlank="1" showInputMessage="1" showErrorMessage="1" sqref="B30:C30">
      <formula1>EXACT(B30,UPPER(B30))</formula1>
    </dataValidation>
    <dataValidation type="custom" allowBlank="1" showInputMessage="1" showErrorMessage="1" error="SOLO MAYUSCULA" prompt="EN MAYUSCULA" sqref="E30:F30 E21 E19 F18:F25 E23 B18:C25 E5 F32:F36">
      <formula1>EXACT(B5,UPPER(B5))</formula1>
    </dataValidation>
    <dataValidation type="whole" operator="greaterThan" allowBlank="1" showInputMessage="1" showErrorMessage="1" error="SIN SIGNOS _x000a_SOLO NUMEROS -C/CODIGO DE AREA-," prompt="SOLO NUMEROS_x000a_" sqref="E24">
      <formula1>0</formula1>
    </dataValidation>
    <dataValidation type="whole" operator="greaterThanOrEqual" allowBlank="1" showInputMessage="1" showErrorMessage="1" error="SOLO NROS. ENTEROS, SIN CENTAVOS" prompt="INGRESAR CAPITAL, SIN CENTAVOS" sqref="E32 E34">
      <formula1>0</formula1>
    </dataValidation>
    <dataValidation operator="greaterThan" allowBlank="1" showInputMessage="1" showErrorMessage="1" sqref="E35"/>
    <dataValidation allowBlank="1" showInputMessage="1" showErrorMessage="1" prompt="DATO OBLIGATORIO" sqref="E25"/>
    <dataValidation type="date" operator="greaterThan" showInputMessage="1" showErrorMessage="1" error="FECHA INVÁLIDA" prompt="dd/mm/aaaa_x000a_" sqref="D5">
      <formula1>42736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865" yWindow="311" count="2">
        <x14:dataValidation type="list" showInputMessage="1" showErrorMessage="1" error="ELEGIR OPCION" prompt="ELEGIR OPCION">
          <x14:formula1>
            <xm:f>LISTADOS!$A$8:$A$12</xm:f>
          </x14:formula1>
          <xm:sqref>E20</xm:sqref>
        </x14:dataValidation>
        <x14:dataValidation type="list" showInputMessage="1" showErrorMessage="1" error="SOLO MAYUSCULA" prompt="EN MAYUSCULA">
          <x14:formula1>
            <xm:f>LISTADOS!$A$72:$A$74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325"/>
  <sheetViews>
    <sheetView showGridLines="0" showRowColHeaders="0" showRuler="0" topLeftCell="A31" zoomScale="70" zoomScaleNormal="70" workbookViewId="0">
      <selection activeCell="E35" sqref="E35"/>
    </sheetView>
  </sheetViews>
  <sheetFormatPr baseColWidth="10" defaultRowHeight="12.75" x14ac:dyDescent="0.2"/>
  <cols>
    <col min="1" max="1" width="8.28515625" style="119" customWidth="1"/>
    <col min="2" max="2" width="17.5703125" style="7" customWidth="1"/>
    <col min="3" max="3" width="19" style="7" customWidth="1"/>
    <col min="4" max="4" width="28.7109375" style="56" customWidth="1"/>
    <col min="5" max="5" width="39.140625" style="152" customWidth="1"/>
    <col min="6" max="6" width="8.140625" style="7" customWidth="1"/>
    <col min="7" max="7" width="8.28515625" style="119" customWidth="1"/>
    <col min="8" max="8" width="36.5703125" style="7" customWidth="1"/>
    <col min="9" max="9" width="28.7109375" style="7" customWidth="1"/>
    <col min="10" max="10" width="39.140625" style="44" customWidth="1"/>
    <col min="11" max="247" width="11.42578125" style="7"/>
    <col min="248" max="248" width="5.140625" style="7" customWidth="1"/>
    <col min="249" max="249" width="30.85546875" style="7" customWidth="1"/>
    <col min="250" max="250" width="11.42578125" style="7"/>
    <col min="251" max="251" width="17.5703125" style="7" customWidth="1"/>
    <col min="252" max="252" width="19" style="7" customWidth="1"/>
    <col min="253" max="253" width="20.42578125" style="7" customWidth="1"/>
    <col min="254" max="254" width="24.42578125" style="7" customWidth="1"/>
    <col min="255" max="257" width="2.7109375" style="7" customWidth="1"/>
    <col min="258" max="258" width="14.140625" style="7" customWidth="1"/>
    <col min="259" max="259" width="19.28515625" style="7" customWidth="1"/>
    <col min="260" max="503" width="11.42578125" style="7"/>
    <col min="504" max="504" width="5.140625" style="7" customWidth="1"/>
    <col min="505" max="505" width="30.85546875" style="7" customWidth="1"/>
    <col min="506" max="506" width="11.42578125" style="7"/>
    <col min="507" max="507" width="17.5703125" style="7" customWidth="1"/>
    <col min="508" max="508" width="19" style="7" customWidth="1"/>
    <col min="509" max="509" width="20.42578125" style="7" customWidth="1"/>
    <col min="510" max="510" width="24.42578125" style="7" customWidth="1"/>
    <col min="511" max="513" width="2.7109375" style="7" customWidth="1"/>
    <col min="514" max="514" width="14.140625" style="7" customWidth="1"/>
    <col min="515" max="515" width="19.28515625" style="7" customWidth="1"/>
    <col min="516" max="759" width="11.42578125" style="7"/>
    <col min="760" max="760" width="5.140625" style="7" customWidth="1"/>
    <col min="761" max="761" width="30.85546875" style="7" customWidth="1"/>
    <col min="762" max="762" width="11.42578125" style="7"/>
    <col min="763" max="763" width="17.5703125" style="7" customWidth="1"/>
    <col min="764" max="764" width="19" style="7" customWidth="1"/>
    <col min="765" max="765" width="20.42578125" style="7" customWidth="1"/>
    <col min="766" max="766" width="24.42578125" style="7" customWidth="1"/>
    <col min="767" max="769" width="2.7109375" style="7" customWidth="1"/>
    <col min="770" max="770" width="14.140625" style="7" customWidth="1"/>
    <col min="771" max="771" width="19.28515625" style="7" customWidth="1"/>
    <col min="772" max="1015" width="11.42578125" style="7"/>
    <col min="1016" max="1016" width="5.140625" style="7" customWidth="1"/>
    <col min="1017" max="1017" width="30.85546875" style="7" customWidth="1"/>
    <col min="1018" max="1018" width="11.42578125" style="7"/>
    <col min="1019" max="1019" width="17.5703125" style="7" customWidth="1"/>
    <col min="1020" max="1020" width="19" style="7" customWidth="1"/>
    <col min="1021" max="1021" width="20.42578125" style="7" customWidth="1"/>
    <col min="1022" max="1022" width="24.42578125" style="7" customWidth="1"/>
    <col min="1023" max="1025" width="2.7109375" style="7" customWidth="1"/>
    <col min="1026" max="1026" width="14.140625" style="7" customWidth="1"/>
    <col min="1027" max="1027" width="19.28515625" style="7" customWidth="1"/>
    <col min="1028" max="1271" width="11.42578125" style="7"/>
    <col min="1272" max="1272" width="5.140625" style="7" customWidth="1"/>
    <col min="1273" max="1273" width="30.85546875" style="7" customWidth="1"/>
    <col min="1274" max="1274" width="11.42578125" style="7"/>
    <col min="1275" max="1275" width="17.5703125" style="7" customWidth="1"/>
    <col min="1276" max="1276" width="19" style="7" customWidth="1"/>
    <col min="1277" max="1277" width="20.42578125" style="7" customWidth="1"/>
    <col min="1278" max="1278" width="24.42578125" style="7" customWidth="1"/>
    <col min="1279" max="1281" width="2.7109375" style="7" customWidth="1"/>
    <col min="1282" max="1282" width="14.140625" style="7" customWidth="1"/>
    <col min="1283" max="1283" width="19.28515625" style="7" customWidth="1"/>
    <col min="1284" max="1527" width="11.42578125" style="7"/>
    <col min="1528" max="1528" width="5.140625" style="7" customWidth="1"/>
    <col min="1529" max="1529" width="30.85546875" style="7" customWidth="1"/>
    <col min="1530" max="1530" width="11.42578125" style="7"/>
    <col min="1531" max="1531" width="17.5703125" style="7" customWidth="1"/>
    <col min="1532" max="1532" width="19" style="7" customWidth="1"/>
    <col min="1533" max="1533" width="20.42578125" style="7" customWidth="1"/>
    <col min="1534" max="1534" width="24.42578125" style="7" customWidth="1"/>
    <col min="1535" max="1537" width="2.7109375" style="7" customWidth="1"/>
    <col min="1538" max="1538" width="14.140625" style="7" customWidth="1"/>
    <col min="1539" max="1539" width="19.28515625" style="7" customWidth="1"/>
    <col min="1540" max="1783" width="11.42578125" style="7"/>
    <col min="1784" max="1784" width="5.140625" style="7" customWidth="1"/>
    <col min="1785" max="1785" width="30.85546875" style="7" customWidth="1"/>
    <col min="1786" max="1786" width="11.42578125" style="7"/>
    <col min="1787" max="1787" width="17.5703125" style="7" customWidth="1"/>
    <col min="1788" max="1788" width="19" style="7" customWidth="1"/>
    <col min="1789" max="1789" width="20.42578125" style="7" customWidth="1"/>
    <col min="1790" max="1790" width="24.42578125" style="7" customWidth="1"/>
    <col min="1791" max="1793" width="2.7109375" style="7" customWidth="1"/>
    <col min="1794" max="1794" width="14.140625" style="7" customWidth="1"/>
    <col min="1795" max="1795" width="19.28515625" style="7" customWidth="1"/>
    <col min="1796" max="2039" width="11.42578125" style="7"/>
    <col min="2040" max="2040" width="5.140625" style="7" customWidth="1"/>
    <col min="2041" max="2041" width="30.85546875" style="7" customWidth="1"/>
    <col min="2042" max="2042" width="11.42578125" style="7"/>
    <col min="2043" max="2043" width="17.5703125" style="7" customWidth="1"/>
    <col min="2044" max="2044" width="19" style="7" customWidth="1"/>
    <col min="2045" max="2045" width="20.42578125" style="7" customWidth="1"/>
    <col min="2046" max="2046" width="24.42578125" style="7" customWidth="1"/>
    <col min="2047" max="2049" width="2.7109375" style="7" customWidth="1"/>
    <col min="2050" max="2050" width="14.140625" style="7" customWidth="1"/>
    <col min="2051" max="2051" width="19.28515625" style="7" customWidth="1"/>
    <col min="2052" max="2295" width="11.42578125" style="7"/>
    <col min="2296" max="2296" width="5.140625" style="7" customWidth="1"/>
    <col min="2297" max="2297" width="30.85546875" style="7" customWidth="1"/>
    <col min="2298" max="2298" width="11.42578125" style="7"/>
    <col min="2299" max="2299" width="17.5703125" style="7" customWidth="1"/>
    <col min="2300" max="2300" width="19" style="7" customWidth="1"/>
    <col min="2301" max="2301" width="20.42578125" style="7" customWidth="1"/>
    <col min="2302" max="2302" width="24.42578125" style="7" customWidth="1"/>
    <col min="2303" max="2305" width="2.7109375" style="7" customWidth="1"/>
    <col min="2306" max="2306" width="14.140625" style="7" customWidth="1"/>
    <col min="2307" max="2307" width="19.28515625" style="7" customWidth="1"/>
    <col min="2308" max="2551" width="11.42578125" style="7"/>
    <col min="2552" max="2552" width="5.140625" style="7" customWidth="1"/>
    <col min="2553" max="2553" width="30.85546875" style="7" customWidth="1"/>
    <col min="2554" max="2554" width="11.42578125" style="7"/>
    <col min="2555" max="2555" width="17.5703125" style="7" customWidth="1"/>
    <col min="2556" max="2556" width="19" style="7" customWidth="1"/>
    <col min="2557" max="2557" width="20.42578125" style="7" customWidth="1"/>
    <col min="2558" max="2558" width="24.42578125" style="7" customWidth="1"/>
    <col min="2559" max="2561" width="2.7109375" style="7" customWidth="1"/>
    <col min="2562" max="2562" width="14.140625" style="7" customWidth="1"/>
    <col min="2563" max="2563" width="19.28515625" style="7" customWidth="1"/>
    <col min="2564" max="2807" width="11.42578125" style="7"/>
    <col min="2808" max="2808" width="5.140625" style="7" customWidth="1"/>
    <col min="2809" max="2809" width="30.85546875" style="7" customWidth="1"/>
    <col min="2810" max="2810" width="11.42578125" style="7"/>
    <col min="2811" max="2811" width="17.5703125" style="7" customWidth="1"/>
    <col min="2812" max="2812" width="19" style="7" customWidth="1"/>
    <col min="2813" max="2813" width="20.42578125" style="7" customWidth="1"/>
    <col min="2814" max="2814" width="24.42578125" style="7" customWidth="1"/>
    <col min="2815" max="2817" width="2.7109375" style="7" customWidth="1"/>
    <col min="2818" max="2818" width="14.140625" style="7" customWidth="1"/>
    <col min="2819" max="2819" width="19.28515625" style="7" customWidth="1"/>
    <col min="2820" max="3063" width="11.42578125" style="7"/>
    <col min="3064" max="3064" width="5.140625" style="7" customWidth="1"/>
    <col min="3065" max="3065" width="30.85546875" style="7" customWidth="1"/>
    <col min="3066" max="3066" width="11.42578125" style="7"/>
    <col min="3067" max="3067" width="17.5703125" style="7" customWidth="1"/>
    <col min="3068" max="3068" width="19" style="7" customWidth="1"/>
    <col min="3069" max="3069" width="20.42578125" style="7" customWidth="1"/>
    <col min="3070" max="3070" width="24.42578125" style="7" customWidth="1"/>
    <col min="3071" max="3073" width="2.7109375" style="7" customWidth="1"/>
    <col min="3074" max="3074" width="14.140625" style="7" customWidth="1"/>
    <col min="3075" max="3075" width="19.28515625" style="7" customWidth="1"/>
    <col min="3076" max="3319" width="11.42578125" style="7"/>
    <col min="3320" max="3320" width="5.140625" style="7" customWidth="1"/>
    <col min="3321" max="3321" width="30.85546875" style="7" customWidth="1"/>
    <col min="3322" max="3322" width="11.42578125" style="7"/>
    <col min="3323" max="3323" width="17.5703125" style="7" customWidth="1"/>
    <col min="3324" max="3324" width="19" style="7" customWidth="1"/>
    <col min="3325" max="3325" width="20.42578125" style="7" customWidth="1"/>
    <col min="3326" max="3326" width="24.42578125" style="7" customWidth="1"/>
    <col min="3327" max="3329" width="2.7109375" style="7" customWidth="1"/>
    <col min="3330" max="3330" width="14.140625" style="7" customWidth="1"/>
    <col min="3331" max="3331" width="19.28515625" style="7" customWidth="1"/>
    <col min="3332" max="3575" width="11.42578125" style="7"/>
    <col min="3576" max="3576" width="5.140625" style="7" customWidth="1"/>
    <col min="3577" max="3577" width="30.85546875" style="7" customWidth="1"/>
    <col min="3578" max="3578" width="11.42578125" style="7"/>
    <col min="3579" max="3579" width="17.5703125" style="7" customWidth="1"/>
    <col min="3580" max="3580" width="19" style="7" customWidth="1"/>
    <col min="3581" max="3581" width="20.42578125" style="7" customWidth="1"/>
    <col min="3582" max="3582" width="24.42578125" style="7" customWidth="1"/>
    <col min="3583" max="3585" width="2.7109375" style="7" customWidth="1"/>
    <col min="3586" max="3586" width="14.140625" style="7" customWidth="1"/>
    <col min="3587" max="3587" width="19.28515625" style="7" customWidth="1"/>
    <col min="3588" max="3831" width="11.42578125" style="7"/>
    <col min="3832" max="3832" width="5.140625" style="7" customWidth="1"/>
    <col min="3833" max="3833" width="30.85546875" style="7" customWidth="1"/>
    <col min="3834" max="3834" width="11.42578125" style="7"/>
    <col min="3835" max="3835" width="17.5703125" style="7" customWidth="1"/>
    <col min="3836" max="3836" width="19" style="7" customWidth="1"/>
    <col min="3837" max="3837" width="20.42578125" style="7" customWidth="1"/>
    <col min="3838" max="3838" width="24.42578125" style="7" customWidth="1"/>
    <col min="3839" max="3841" width="2.7109375" style="7" customWidth="1"/>
    <col min="3842" max="3842" width="14.140625" style="7" customWidth="1"/>
    <col min="3843" max="3843" width="19.28515625" style="7" customWidth="1"/>
    <col min="3844" max="4087" width="11.42578125" style="7"/>
    <col min="4088" max="4088" width="5.140625" style="7" customWidth="1"/>
    <col min="4089" max="4089" width="30.85546875" style="7" customWidth="1"/>
    <col min="4090" max="4090" width="11.42578125" style="7"/>
    <col min="4091" max="4091" width="17.5703125" style="7" customWidth="1"/>
    <col min="4092" max="4092" width="19" style="7" customWidth="1"/>
    <col min="4093" max="4093" width="20.42578125" style="7" customWidth="1"/>
    <col min="4094" max="4094" width="24.42578125" style="7" customWidth="1"/>
    <col min="4095" max="4097" width="2.7109375" style="7" customWidth="1"/>
    <col min="4098" max="4098" width="14.140625" style="7" customWidth="1"/>
    <col min="4099" max="4099" width="19.28515625" style="7" customWidth="1"/>
    <col min="4100" max="4343" width="11.42578125" style="7"/>
    <col min="4344" max="4344" width="5.140625" style="7" customWidth="1"/>
    <col min="4345" max="4345" width="30.85546875" style="7" customWidth="1"/>
    <col min="4346" max="4346" width="11.42578125" style="7"/>
    <col min="4347" max="4347" width="17.5703125" style="7" customWidth="1"/>
    <col min="4348" max="4348" width="19" style="7" customWidth="1"/>
    <col min="4349" max="4349" width="20.42578125" style="7" customWidth="1"/>
    <col min="4350" max="4350" width="24.42578125" style="7" customWidth="1"/>
    <col min="4351" max="4353" width="2.7109375" style="7" customWidth="1"/>
    <col min="4354" max="4354" width="14.140625" style="7" customWidth="1"/>
    <col min="4355" max="4355" width="19.28515625" style="7" customWidth="1"/>
    <col min="4356" max="4599" width="11.42578125" style="7"/>
    <col min="4600" max="4600" width="5.140625" style="7" customWidth="1"/>
    <col min="4601" max="4601" width="30.85546875" style="7" customWidth="1"/>
    <col min="4602" max="4602" width="11.42578125" style="7"/>
    <col min="4603" max="4603" width="17.5703125" style="7" customWidth="1"/>
    <col min="4604" max="4604" width="19" style="7" customWidth="1"/>
    <col min="4605" max="4605" width="20.42578125" style="7" customWidth="1"/>
    <col min="4606" max="4606" width="24.42578125" style="7" customWidth="1"/>
    <col min="4607" max="4609" width="2.7109375" style="7" customWidth="1"/>
    <col min="4610" max="4610" width="14.140625" style="7" customWidth="1"/>
    <col min="4611" max="4611" width="19.28515625" style="7" customWidth="1"/>
    <col min="4612" max="4855" width="11.42578125" style="7"/>
    <col min="4856" max="4856" width="5.140625" style="7" customWidth="1"/>
    <col min="4857" max="4857" width="30.85546875" style="7" customWidth="1"/>
    <col min="4858" max="4858" width="11.42578125" style="7"/>
    <col min="4859" max="4859" width="17.5703125" style="7" customWidth="1"/>
    <col min="4860" max="4860" width="19" style="7" customWidth="1"/>
    <col min="4861" max="4861" width="20.42578125" style="7" customWidth="1"/>
    <col min="4862" max="4862" width="24.42578125" style="7" customWidth="1"/>
    <col min="4863" max="4865" width="2.7109375" style="7" customWidth="1"/>
    <col min="4866" max="4866" width="14.140625" style="7" customWidth="1"/>
    <col min="4867" max="4867" width="19.28515625" style="7" customWidth="1"/>
    <col min="4868" max="5111" width="11.42578125" style="7"/>
    <col min="5112" max="5112" width="5.140625" style="7" customWidth="1"/>
    <col min="5113" max="5113" width="30.85546875" style="7" customWidth="1"/>
    <col min="5114" max="5114" width="11.42578125" style="7"/>
    <col min="5115" max="5115" width="17.5703125" style="7" customWidth="1"/>
    <col min="5116" max="5116" width="19" style="7" customWidth="1"/>
    <col min="5117" max="5117" width="20.42578125" style="7" customWidth="1"/>
    <col min="5118" max="5118" width="24.42578125" style="7" customWidth="1"/>
    <col min="5119" max="5121" width="2.7109375" style="7" customWidth="1"/>
    <col min="5122" max="5122" width="14.140625" style="7" customWidth="1"/>
    <col min="5123" max="5123" width="19.28515625" style="7" customWidth="1"/>
    <col min="5124" max="5367" width="11.42578125" style="7"/>
    <col min="5368" max="5368" width="5.140625" style="7" customWidth="1"/>
    <col min="5369" max="5369" width="30.85546875" style="7" customWidth="1"/>
    <col min="5370" max="5370" width="11.42578125" style="7"/>
    <col min="5371" max="5371" width="17.5703125" style="7" customWidth="1"/>
    <col min="5372" max="5372" width="19" style="7" customWidth="1"/>
    <col min="5373" max="5373" width="20.42578125" style="7" customWidth="1"/>
    <col min="5374" max="5374" width="24.42578125" style="7" customWidth="1"/>
    <col min="5375" max="5377" width="2.7109375" style="7" customWidth="1"/>
    <col min="5378" max="5378" width="14.140625" style="7" customWidth="1"/>
    <col min="5379" max="5379" width="19.28515625" style="7" customWidth="1"/>
    <col min="5380" max="5623" width="11.42578125" style="7"/>
    <col min="5624" max="5624" width="5.140625" style="7" customWidth="1"/>
    <col min="5625" max="5625" width="30.85546875" style="7" customWidth="1"/>
    <col min="5626" max="5626" width="11.42578125" style="7"/>
    <col min="5627" max="5627" width="17.5703125" style="7" customWidth="1"/>
    <col min="5628" max="5628" width="19" style="7" customWidth="1"/>
    <col min="5629" max="5629" width="20.42578125" style="7" customWidth="1"/>
    <col min="5630" max="5630" width="24.42578125" style="7" customWidth="1"/>
    <col min="5631" max="5633" width="2.7109375" style="7" customWidth="1"/>
    <col min="5634" max="5634" width="14.140625" style="7" customWidth="1"/>
    <col min="5635" max="5635" width="19.28515625" style="7" customWidth="1"/>
    <col min="5636" max="5879" width="11.42578125" style="7"/>
    <col min="5880" max="5880" width="5.140625" style="7" customWidth="1"/>
    <col min="5881" max="5881" width="30.85546875" style="7" customWidth="1"/>
    <col min="5882" max="5882" width="11.42578125" style="7"/>
    <col min="5883" max="5883" width="17.5703125" style="7" customWidth="1"/>
    <col min="5884" max="5884" width="19" style="7" customWidth="1"/>
    <col min="5885" max="5885" width="20.42578125" style="7" customWidth="1"/>
    <col min="5886" max="5886" width="24.42578125" style="7" customWidth="1"/>
    <col min="5887" max="5889" width="2.7109375" style="7" customWidth="1"/>
    <col min="5890" max="5890" width="14.140625" style="7" customWidth="1"/>
    <col min="5891" max="5891" width="19.28515625" style="7" customWidth="1"/>
    <col min="5892" max="6135" width="11.42578125" style="7"/>
    <col min="6136" max="6136" width="5.140625" style="7" customWidth="1"/>
    <col min="6137" max="6137" width="30.85546875" style="7" customWidth="1"/>
    <col min="6138" max="6138" width="11.42578125" style="7"/>
    <col min="6139" max="6139" width="17.5703125" style="7" customWidth="1"/>
    <col min="6140" max="6140" width="19" style="7" customWidth="1"/>
    <col min="6141" max="6141" width="20.42578125" style="7" customWidth="1"/>
    <col min="6142" max="6142" width="24.42578125" style="7" customWidth="1"/>
    <col min="6143" max="6145" width="2.7109375" style="7" customWidth="1"/>
    <col min="6146" max="6146" width="14.140625" style="7" customWidth="1"/>
    <col min="6147" max="6147" width="19.28515625" style="7" customWidth="1"/>
    <col min="6148" max="6391" width="11.42578125" style="7"/>
    <col min="6392" max="6392" width="5.140625" style="7" customWidth="1"/>
    <col min="6393" max="6393" width="30.85546875" style="7" customWidth="1"/>
    <col min="6394" max="6394" width="11.42578125" style="7"/>
    <col min="6395" max="6395" width="17.5703125" style="7" customWidth="1"/>
    <col min="6396" max="6396" width="19" style="7" customWidth="1"/>
    <col min="6397" max="6397" width="20.42578125" style="7" customWidth="1"/>
    <col min="6398" max="6398" width="24.42578125" style="7" customWidth="1"/>
    <col min="6399" max="6401" width="2.7109375" style="7" customWidth="1"/>
    <col min="6402" max="6402" width="14.140625" style="7" customWidth="1"/>
    <col min="6403" max="6403" width="19.28515625" style="7" customWidth="1"/>
    <col min="6404" max="6647" width="11.42578125" style="7"/>
    <col min="6648" max="6648" width="5.140625" style="7" customWidth="1"/>
    <col min="6649" max="6649" width="30.85546875" style="7" customWidth="1"/>
    <col min="6650" max="6650" width="11.42578125" style="7"/>
    <col min="6651" max="6651" width="17.5703125" style="7" customWidth="1"/>
    <col min="6652" max="6652" width="19" style="7" customWidth="1"/>
    <col min="6653" max="6653" width="20.42578125" style="7" customWidth="1"/>
    <col min="6654" max="6654" width="24.42578125" style="7" customWidth="1"/>
    <col min="6655" max="6657" width="2.7109375" style="7" customWidth="1"/>
    <col min="6658" max="6658" width="14.140625" style="7" customWidth="1"/>
    <col min="6659" max="6659" width="19.28515625" style="7" customWidth="1"/>
    <col min="6660" max="6903" width="11.42578125" style="7"/>
    <col min="6904" max="6904" width="5.140625" style="7" customWidth="1"/>
    <col min="6905" max="6905" width="30.85546875" style="7" customWidth="1"/>
    <col min="6906" max="6906" width="11.42578125" style="7"/>
    <col min="6907" max="6907" width="17.5703125" style="7" customWidth="1"/>
    <col min="6908" max="6908" width="19" style="7" customWidth="1"/>
    <col min="6909" max="6909" width="20.42578125" style="7" customWidth="1"/>
    <col min="6910" max="6910" width="24.42578125" style="7" customWidth="1"/>
    <col min="6911" max="6913" width="2.7109375" style="7" customWidth="1"/>
    <col min="6914" max="6914" width="14.140625" style="7" customWidth="1"/>
    <col min="6915" max="6915" width="19.28515625" style="7" customWidth="1"/>
    <col min="6916" max="7159" width="11.42578125" style="7"/>
    <col min="7160" max="7160" width="5.140625" style="7" customWidth="1"/>
    <col min="7161" max="7161" width="30.85546875" style="7" customWidth="1"/>
    <col min="7162" max="7162" width="11.42578125" style="7"/>
    <col min="7163" max="7163" width="17.5703125" style="7" customWidth="1"/>
    <col min="7164" max="7164" width="19" style="7" customWidth="1"/>
    <col min="7165" max="7165" width="20.42578125" style="7" customWidth="1"/>
    <col min="7166" max="7166" width="24.42578125" style="7" customWidth="1"/>
    <col min="7167" max="7169" width="2.7109375" style="7" customWidth="1"/>
    <col min="7170" max="7170" width="14.140625" style="7" customWidth="1"/>
    <col min="7171" max="7171" width="19.28515625" style="7" customWidth="1"/>
    <col min="7172" max="7415" width="11.42578125" style="7"/>
    <col min="7416" max="7416" width="5.140625" style="7" customWidth="1"/>
    <col min="7417" max="7417" width="30.85546875" style="7" customWidth="1"/>
    <col min="7418" max="7418" width="11.42578125" style="7"/>
    <col min="7419" max="7419" width="17.5703125" style="7" customWidth="1"/>
    <col min="7420" max="7420" width="19" style="7" customWidth="1"/>
    <col min="7421" max="7421" width="20.42578125" style="7" customWidth="1"/>
    <col min="7422" max="7422" width="24.42578125" style="7" customWidth="1"/>
    <col min="7423" max="7425" width="2.7109375" style="7" customWidth="1"/>
    <col min="7426" max="7426" width="14.140625" style="7" customWidth="1"/>
    <col min="7427" max="7427" width="19.28515625" style="7" customWidth="1"/>
    <col min="7428" max="7671" width="11.42578125" style="7"/>
    <col min="7672" max="7672" width="5.140625" style="7" customWidth="1"/>
    <col min="7673" max="7673" width="30.85546875" style="7" customWidth="1"/>
    <col min="7674" max="7674" width="11.42578125" style="7"/>
    <col min="7675" max="7675" width="17.5703125" style="7" customWidth="1"/>
    <col min="7676" max="7676" width="19" style="7" customWidth="1"/>
    <col min="7677" max="7677" width="20.42578125" style="7" customWidth="1"/>
    <col min="7678" max="7678" width="24.42578125" style="7" customWidth="1"/>
    <col min="7679" max="7681" width="2.7109375" style="7" customWidth="1"/>
    <col min="7682" max="7682" width="14.140625" style="7" customWidth="1"/>
    <col min="7683" max="7683" width="19.28515625" style="7" customWidth="1"/>
    <col min="7684" max="7927" width="11.42578125" style="7"/>
    <col min="7928" max="7928" width="5.140625" style="7" customWidth="1"/>
    <col min="7929" max="7929" width="30.85546875" style="7" customWidth="1"/>
    <col min="7930" max="7930" width="11.42578125" style="7"/>
    <col min="7931" max="7931" width="17.5703125" style="7" customWidth="1"/>
    <col min="7932" max="7932" width="19" style="7" customWidth="1"/>
    <col min="7933" max="7933" width="20.42578125" style="7" customWidth="1"/>
    <col min="7934" max="7934" width="24.42578125" style="7" customWidth="1"/>
    <col min="7935" max="7937" width="2.7109375" style="7" customWidth="1"/>
    <col min="7938" max="7938" width="14.140625" style="7" customWidth="1"/>
    <col min="7939" max="7939" width="19.28515625" style="7" customWidth="1"/>
    <col min="7940" max="8183" width="11.42578125" style="7"/>
    <col min="8184" max="8184" width="5.140625" style="7" customWidth="1"/>
    <col min="8185" max="8185" width="30.85546875" style="7" customWidth="1"/>
    <col min="8186" max="8186" width="11.42578125" style="7"/>
    <col min="8187" max="8187" width="17.5703125" style="7" customWidth="1"/>
    <col min="8188" max="8188" width="19" style="7" customWidth="1"/>
    <col min="8189" max="8189" width="20.42578125" style="7" customWidth="1"/>
    <col min="8190" max="8190" width="24.42578125" style="7" customWidth="1"/>
    <col min="8191" max="8193" width="2.7109375" style="7" customWidth="1"/>
    <col min="8194" max="8194" width="14.140625" style="7" customWidth="1"/>
    <col min="8195" max="8195" width="19.28515625" style="7" customWidth="1"/>
    <col min="8196" max="8439" width="11.42578125" style="7"/>
    <col min="8440" max="8440" width="5.140625" style="7" customWidth="1"/>
    <col min="8441" max="8441" width="30.85546875" style="7" customWidth="1"/>
    <col min="8442" max="8442" width="11.42578125" style="7"/>
    <col min="8443" max="8443" width="17.5703125" style="7" customWidth="1"/>
    <col min="8444" max="8444" width="19" style="7" customWidth="1"/>
    <col min="8445" max="8445" width="20.42578125" style="7" customWidth="1"/>
    <col min="8446" max="8446" width="24.42578125" style="7" customWidth="1"/>
    <col min="8447" max="8449" width="2.7109375" style="7" customWidth="1"/>
    <col min="8450" max="8450" width="14.140625" style="7" customWidth="1"/>
    <col min="8451" max="8451" width="19.28515625" style="7" customWidth="1"/>
    <col min="8452" max="8695" width="11.42578125" style="7"/>
    <col min="8696" max="8696" width="5.140625" style="7" customWidth="1"/>
    <col min="8697" max="8697" width="30.85546875" style="7" customWidth="1"/>
    <col min="8698" max="8698" width="11.42578125" style="7"/>
    <col min="8699" max="8699" width="17.5703125" style="7" customWidth="1"/>
    <col min="8700" max="8700" width="19" style="7" customWidth="1"/>
    <col min="8701" max="8701" width="20.42578125" style="7" customWidth="1"/>
    <col min="8702" max="8702" width="24.42578125" style="7" customWidth="1"/>
    <col min="8703" max="8705" width="2.7109375" style="7" customWidth="1"/>
    <col min="8706" max="8706" width="14.140625" style="7" customWidth="1"/>
    <col min="8707" max="8707" width="19.28515625" style="7" customWidth="1"/>
    <col min="8708" max="8951" width="11.42578125" style="7"/>
    <col min="8952" max="8952" width="5.140625" style="7" customWidth="1"/>
    <col min="8953" max="8953" width="30.85546875" style="7" customWidth="1"/>
    <col min="8954" max="8954" width="11.42578125" style="7"/>
    <col min="8955" max="8955" width="17.5703125" style="7" customWidth="1"/>
    <col min="8956" max="8956" width="19" style="7" customWidth="1"/>
    <col min="8957" max="8957" width="20.42578125" style="7" customWidth="1"/>
    <col min="8958" max="8958" width="24.42578125" style="7" customWidth="1"/>
    <col min="8959" max="8961" width="2.7109375" style="7" customWidth="1"/>
    <col min="8962" max="8962" width="14.140625" style="7" customWidth="1"/>
    <col min="8963" max="8963" width="19.28515625" style="7" customWidth="1"/>
    <col min="8964" max="9207" width="11.42578125" style="7"/>
    <col min="9208" max="9208" width="5.140625" style="7" customWidth="1"/>
    <col min="9209" max="9209" width="30.85546875" style="7" customWidth="1"/>
    <col min="9210" max="9210" width="11.42578125" style="7"/>
    <col min="9211" max="9211" width="17.5703125" style="7" customWidth="1"/>
    <col min="9212" max="9212" width="19" style="7" customWidth="1"/>
    <col min="9213" max="9213" width="20.42578125" style="7" customWidth="1"/>
    <col min="9214" max="9214" width="24.42578125" style="7" customWidth="1"/>
    <col min="9215" max="9217" width="2.7109375" style="7" customWidth="1"/>
    <col min="9218" max="9218" width="14.140625" style="7" customWidth="1"/>
    <col min="9219" max="9219" width="19.28515625" style="7" customWidth="1"/>
    <col min="9220" max="9463" width="11.42578125" style="7"/>
    <col min="9464" max="9464" width="5.140625" style="7" customWidth="1"/>
    <col min="9465" max="9465" width="30.85546875" style="7" customWidth="1"/>
    <col min="9466" max="9466" width="11.42578125" style="7"/>
    <col min="9467" max="9467" width="17.5703125" style="7" customWidth="1"/>
    <col min="9468" max="9468" width="19" style="7" customWidth="1"/>
    <col min="9469" max="9469" width="20.42578125" style="7" customWidth="1"/>
    <col min="9470" max="9470" width="24.42578125" style="7" customWidth="1"/>
    <col min="9471" max="9473" width="2.7109375" style="7" customWidth="1"/>
    <col min="9474" max="9474" width="14.140625" style="7" customWidth="1"/>
    <col min="9475" max="9475" width="19.28515625" style="7" customWidth="1"/>
    <col min="9476" max="9719" width="11.42578125" style="7"/>
    <col min="9720" max="9720" width="5.140625" style="7" customWidth="1"/>
    <col min="9721" max="9721" width="30.85546875" style="7" customWidth="1"/>
    <col min="9722" max="9722" width="11.42578125" style="7"/>
    <col min="9723" max="9723" width="17.5703125" style="7" customWidth="1"/>
    <col min="9724" max="9724" width="19" style="7" customWidth="1"/>
    <col min="9725" max="9725" width="20.42578125" style="7" customWidth="1"/>
    <col min="9726" max="9726" width="24.42578125" style="7" customWidth="1"/>
    <col min="9727" max="9729" width="2.7109375" style="7" customWidth="1"/>
    <col min="9730" max="9730" width="14.140625" style="7" customWidth="1"/>
    <col min="9731" max="9731" width="19.28515625" style="7" customWidth="1"/>
    <col min="9732" max="9975" width="11.42578125" style="7"/>
    <col min="9976" max="9976" width="5.140625" style="7" customWidth="1"/>
    <col min="9977" max="9977" width="30.85546875" style="7" customWidth="1"/>
    <col min="9978" max="9978" width="11.42578125" style="7"/>
    <col min="9979" max="9979" width="17.5703125" style="7" customWidth="1"/>
    <col min="9980" max="9980" width="19" style="7" customWidth="1"/>
    <col min="9981" max="9981" width="20.42578125" style="7" customWidth="1"/>
    <col min="9982" max="9982" width="24.42578125" style="7" customWidth="1"/>
    <col min="9983" max="9985" width="2.7109375" style="7" customWidth="1"/>
    <col min="9986" max="9986" width="14.140625" style="7" customWidth="1"/>
    <col min="9987" max="9987" width="19.28515625" style="7" customWidth="1"/>
    <col min="9988" max="10231" width="11.42578125" style="7"/>
    <col min="10232" max="10232" width="5.140625" style="7" customWidth="1"/>
    <col min="10233" max="10233" width="30.85546875" style="7" customWidth="1"/>
    <col min="10234" max="10234" width="11.42578125" style="7"/>
    <col min="10235" max="10235" width="17.5703125" style="7" customWidth="1"/>
    <col min="10236" max="10236" width="19" style="7" customWidth="1"/>
    <col min="10237" max="10237" width="20.42578125" style="7" customWidth="1"/>
    <col min="10238" max="10238" width="24.42578125" style="7" customWidth="1"/>
    <col min="10239" max="10241" width="2.7109375" style="7" customWidth="1"/>
    <col min="10242" max="10242" width="14.140625" style="7" customWidth="1"/>
    <col min="10243" max="10243" width="19.28515625" style="7" customWidth="1"/>
    <col min="10244" max="10487" width="11.42578125" style="7"/>
    <col min="10488" max="10488" width="5.140625" style="7" customWidth="1"/>
    <col min="10489" max="10489" width="30.85546875" style="7" customWidth="1"/>
    <col min="10490" max="10490" width="11.42578125" style="7"/>
    <col min="10491" max="10491" width="17.5703125" style="7" customWidth="1"/>
    <col min="10492" max="10492" width="19" style="7" customWidth="1"/>
    <col min="10493" max="10493" width="20.42578125" style="7" customWidth="1"/>
    <col min="10494" max="10494" width="24.42578125" style="7" customWidth="1"/>
    <col min="10495" max="10497" width="2.7109375" style="7" customWidth="1"/>
    <col min="10498" max="10498" width="14.140625" style="7" customWidth="1"/>
    <col min="10499" max="10499" width="19.28515625" style="7" customWidth="1"/>
    <col min="10500" max="10743" width="11.42578125" style="7"/>
    <col min="10744" max="10744" width="5.140625" style="7" customWidth="1"/>
    <col min="10745" max="10745" width="30.85546875" style="7" customWidth="1"/>
    <col min="10746" max="10746" width="11.42578125" style="7"/>
    <col min="10747" max="10747" width="17.5703125" style="7" customWidth="1"/>
    <col min="10748" max="10748" width="19" style="7" customWidth="1"/>
    <col min="10749" max="10749" width="20.42578125" style="7" customWidth="1"/>
    <col min="10750" max="10750" width="24.42578125" style="7" customWidth="1"/>
    <col min="10751" max="10753" width="2.7109375" style="7" customWidth="1"/>
    <col min="10754" max="10754" width="14.140625" style="7" customWidth="1"/>
    <col min="10755" max="10755" width="19.28515625" style="7" customWidth="1"/>
    <col min="10756" max="10999" width="11.42578125" style="7"/>
    <col min="11000" max="11000" width="5.140625" style="7" customWidth="1"/>
    <col min="11001" max="11001" width="30.85546875" style="7" customWidth="1"/>
    <col min="11002" max="11002" width="11.42578125" style="7"/>
    <col min="11003" max="11003" width="17.5703125" style="7" customWidth="1"/>
    <col min="11004" max="11004" width="19" style="7" customWidth="1"/>
    <col min="11005" max="11005" width="20.42578125" style="7" customWidth="1"/>
    <col min="11006" max="11006" width="24.42578125" style="7" customWidth="1"/>
    <col min="11007" max="11009" width="2.7109375" style="7" customWidth="1"/>
    <col min="11010" max="11010" width="14.140625" style="7" customWidth="1"/>
    <col min="11011" max="11011" width="19.28515625" style="7" customWidth="1"/>
    <col min="11012" max="11255" width="11.42578125" style="7"/>
    <col min="11256" max="11256" width="5.140625" style="7" customWidth="1"/>
    <col min="11257" max="11257" width="30.85546875" style="7" customWidth="1"/>
    <col min="11258" max="11258" width="11.42578125" style="7"/>
    <col min="11259" max="11259" width="17.5703125" style="7" customWidth="1"/>
    <col min="11260" max="11260" width="19" style="7" customWidth="1"/>
    <col min="11261" max="11261" width="20.42578125" style="7" customWidth="1"/>
    <col min="11262" max="11262" width="24.42578125" style="7" customWidth="1"/>
    <col min="11263" max="11265" width="2.7109375" style="7" customWidth="1"/>
    <col min="11266" max="11266" width="14.140625" style="7" customWidth="1"/>
    <col min="11267" max="11267" width="19.28515625" style="7" customWidth="1"/>
    <col min="11268" max="11511" width="11.42578125" style="7"/>
    <col min="11512" max="11512" width="5.140625" style="7" customWidth="1"/>
    <col min="11513" max="11513" width="30.85546875" style="7" customWidth="1"/>
    <col min="11514" max="11514" width="11.42578125" style="7"/>
    <col min="11515" max="11515" width="17.5703125" style="7" customWidth="1"/>
    <col min="11516" max="11516" width="19" style="7" customWidth="1"/>
    <col min="11517" max="11517" width="20.42578125" style="7" customWidth="1"/>
    <col min="11518" max="11518" width="24.42578125" style="7" customWidth="1"/>
    <col min="11519" max="11521" width="2.7109375" style="7" customWidth="1"/>
    <col min="11522" max="11522" width="14.140625" style="7" customWidth="1"/>
    <col min="11523" max="11523" width="19.28515625" style="7" customWidth="1"/>
    <col min="11524" max="11767" width="11.42578125" style="7"/>
    <col min="11768" max="11768" width="5.140625" style="7" customWidth="1"/>
    <col min="11769" max="11769" width="30.85546875" style="7" customWidth="1"/>
    <col min="11770" max="11770" width="11.42578125" style="7"/>
    <col min="11771" max="11771" width="17.5703125" style="7" customWidth="1"/>
    <col min="11772" max="11772" width="19" style="7" customWidth="1"/>
    <col min="11773" max="11773" width="20.42578125" style="7" customWidth="1"/>
    <col min="11774" max="11774" width="24.42578125" style="7" customWidth="1"/>
    <col min="11775" max="11777" width="2.7109375" style="7" customWidth="1"/>
    <col min="11778" max="11778" width="14.140625" style="7" customWidth="1"/>
    <col min="11779" max="11779" width="19.28515625" style="7" customWidth="1"/>
    <col min="11780" max="12023" width="11.42578125" style="7"/>
    <col min="12024" max="12024" width="5.140625" style="7" customWidth="1"/>
    <col min="12025" max="12025" width="30.85546875" style="7" customWidth="1"/>
    <col min="12026" max="12026" width="11.42578125" style="7"/>
    <col min="12027" max="12027" width="17.5703125" style="7" customWidth="1"/>
    <col min="12028" max="12028" width="19" style="7" customWidth="1"/>
    <col min="12029" max="12029" width="20.42578125" style="7" customWidth="1"/>
    <col min="12030" max="12030" width="24.42578125" style="7" customWidth="1"/>
    <col min="12031" max="12033" width="2.7109375" style="7" customWidth="1"/>
    <col min="12034" max="12034" width="14.140625" style="7" customWidth="1"/>
    <col min="12035" max="12035" width="19.28515625" style="7" customWidth="1"/>
    <col min="12036" max="12279" width="11.42578125" style="7"/>
    <col min="12280" max="12280" width="5.140625" style="7" customWidth="1"/>
    <col min="12281" max="12281" width="30.85546875" style="7" customWidth="1"/>
    <col min="12282" max="12282" width="11.42578125" style="7"/>
    <col min="12283" max="12283" width="17.5703125" style="7" customWidth="1"/>
    <col min="12284" max="12284" width="19" style="7" customWidth="1"/>
    <col min="12285" max="12285" width="20.42578125" style="7" customWidth="1"/>
    <col min="12286" max="12286" width="24.42578125" style="7" customWidth="1"/>
    <col min="12287" max="12289" width="2.7109375" style="7" customWidth="1"/>
    <col min="12290" max="12290" width="14.140625" style="7" customWidth="1"/>
    <col min="12291" max="12291" width="19.28515625" style="7" customWidth="1"/>
    <col min="12292" max="12535" width="11.42578125" style="7"/>
    <col min="12536" max="12536" width="5.140625" style="7" customWidth="1"/>
    <col min="12537" max="12537" width="30.85546875" style="7" customWidth="1"/>
    <col min="12538" max="12538" width="11.42578125" style="7"/>
    <col min="12539" max="12539" width="17.5703125" style="7" customWidth="1"/>
    <col min="12540" max="12540" width="19" style="7" customWidth="1"/>
    <col min="12541" max="12541" width="20.42578125" style="7" customWidth="1"/>
    <col min="12542" max="12542" width="24.42578125" style="7" customWidth="1"/>
    <col min="12543" max="12545" width="2.7109375" style="7" customWidth="1"/>
    <col min="12546" max="12546" width="14.140625" style="7" customWidth="1"/>
    <col min="12547" max="12547" width="19.28515625" style="7" customWidth="1"/>
    <col min="12548" max="12791" width="11.42578125" style="7"/>
    <col min="12792" max="12792" width="5.140625" style="7" customWidth="1"/>
    <col min="12793" max="12793" width="30.85546875" style="7" customWidth="1"/>
    <col min="12794" max="12794" width="11.42578125" style="7"/>
    <col min="12795" max="12795" width="17.5703125" style="7" customWidth="1"/>
    <col min="12796" max="12796" width="19" style="7" customWidth="1"/>
    <col min="12797" max="12797" width="20.42578125" style="7" customWidth="1"/>
    <col min="12798" max="12798" width="24.42578125" style="7" customWidth="1"/>
    <col min="12799" max="12801" width="2.7109375" style="7" customWidth="1"/>
    <col min="12802" max="12802" width="14.140625" style="7" customWidth="1"/>
    <col min="12803" max="12803" width="19.28515625" style="7" customWidth="1"/>
    <col min="12804" max="13047" width="11.42578125" style="7"/>
    <col min="13048" max="13048" width="5.140625" style="7" customWidth="1"/>
    <col min="13049" max="13049" width="30.85546875" style="7" customWidth="1"/>
    <col min="13050" max="13050" width="11.42578125" style="7"/>
    <col min="13051" max="13051" width="17.5703125" style="7" customWidth="1"/>
    <col min="13052" max="13052" width="19" style="7" customWidth="1"/>
    <col min="13053" max="13053" width="20.42578125" style="7" customWidth="1"/>
    <col min="13054" max="13054" width="24.42578125" style="7" customWidth="1"/>
    <col min="13055" max="13057" width="2.7109375" style="7" customWidth="1"/>
    <col min="13058" max="13058" width="14.140625" style="7" customWidth="1"/>
    <col min="13059" max="13059" width="19.28515625" style="7" customWidth="1"/>
    <col min="13060" max="13303" width="11.42578125" style="7"/>
    <col min="13304" max="13304" width="5.140625" style="7" customWidth="1"/>
    <col min="13305" max="13305" width="30.85546875" style="7" customWidth="1"/>
    <col min="13306" max="13306" width="11.42578125" style="7"/>
    <col min="13307" max="13307" width="17.5703125" style="7" customWidth="1"/>
    <col min="13308" max="13308" width="19" style="7" customWidth="1"/>
    <col min="13309" max="13309" width="20.42578125" style="7" customWidth="1"/>
    <col min="13310" max="13310" width="24.42578125" style="7" customWidth="1"/>
    <col min="13311" max="13313" width="2.7109375" style="7" customWidth="1"/>
    <col min="13314" max="13314" width="14.140625" style="7" customWidth="1"/>
    <col min="13315" max="13315" width="19.28515625" style="7" customWidth="1"/>
    <col min="13316" max="13559" width="11.42578125" style="7"/>
    <col min="13560" max="13560" width="5.140625" style="7" customWidth="1"/>
    <col min="13561" max="13561" width="30.85546875" style="7" customWidth="1"/>
    <col min="13562" max="13562" width="11.42578125" style="7"/>
    <col min="13563" max="13563" width="17.5703125" style="7" customWidth="1"/>
    <col min="13564" max="13564" width="19" style="7" customWidth="1"/>
    <col min="13565" max="13565" width="20.42578125" style="7" customWidth="1"/>
    <col min="13566" max="13566" width="24.42578125" style="7" customWidth="1"/>
    <col min="13567" max="13569" width="2.7109375" style="7" customWidth="1"/>
    <col min="13570" max="13570" width="14.140625" style="7" customWidth="1"/>
    <col min="13571" max="13571" width="19.28515625" style="7" customWidth="1"/>
    <col min="13572" max="13815" width="11.42578125" style="7"/>
    <col min="13816" max="13816" width="5.140625" style="7" customWidth="1"/>
    <col min="13817" max="13817" width="30.85546875" style="7" customWidth="1"/>
    <col min="13818" max="13818" width="11.42578125" style="7"/>
    <col min="13819" max="13819" width="17.5703125" style="7" customWidth="1"/>
    <col min="13820" max="13820" width="19" style="7" customWidth="1"/>
    <col min="13821" max="13821" width="20.42578125" style="7" customWidth="1"/>
    <col min="13822" max="13822" width="24.42578125" style="7" customWidth="1"/>
    <col min="13823" max="13825" width="2.7109375" style="7" customWidth="1"/>
    <col min="13826" max="13826" width="14.140625" style="7" customWidth="1"/>
    <col min="13827" max="13827" width="19.28515625" style="7" customWidth="1"/>
    <col min="13828" max="14071" width="11.42578125" style="7"/>
    <col min="14072" max="14072" width="5.140625" style="7" customWidth="1"/>
    <col min="14073" max="14073" width="30.85546875" style="7" customWidth="1"/>
    <col min="14074" max="14074" width="11.42578125" style="7"/>
    <col min="14075" max="14075" width="17.5703125" style="7" customWidth="1"/>
    <col min="14076" max="14076" width="19" style="7" customWidth="1"/>
    <col min="14077" max="14077" width="20.42578125" style="7" customWidth="1"/>
    <col min="14078" max="14078" width="24.42578125" style="7" customWidth="1"/>
    <col min="14079" max="14081" width="2.7109375" style="7" customWidth="1"/>
    <col min="14082" max="14082" width="14.140625" style="7" customWidth="1"/>
    <col min="14083" max="14083" width="19.28515625" style="7" customWidth="1"/>
    <col min="14084" max="14327" width="11.42578125" style="7"/>
    <col min="14328" max="14328" width="5.140625" style="7" customWidth="1"/>
    <col min="14329" max="14329" width="30.85546875" style="7" customWidth="1"/>
    <col min="14330" max="14330" width="11.42578125" style="7"/>
    <col min="14331" max="14331" width="17.5703125" style="7" customWidth="1"/>
    <col min="14332" max="14332" width="19" style="7" customWidth="1"/>
    <col min="14333" max="14333" width="20.42578125" style="7" customWidth="1"/>
    <col min="14334" max="14334" width="24.42578125" style="7" customWidth="1"/>
    <col min="14335" max="14337" width="2.7109375" style="7" customWidth="1"/>
    <col min="14338" max="14338" width="14.140625" style="7" customWidth="1"/>
    <col min="14339" max="14339" width="19.28515625" style="7" customWidth="1"/>
    <col min="14340" max="14583" width="11.42578125" style="7"/>
    <col min="14584" max="14584" width="5.140625" style="7" customWidth="1"/>
    <col min="14585" max="14585" width="30.85546875" style="7" customWidth="1"/>
    <col min="14586" max="14586" width="11.42578125" style="7"/>
    <col min="14587" max="14587" width="17.5703125" style="7" customWidth="1"/>
    <col min="14588" max="14588" width="19" style="7" customWidth="1"/>
    <col min="14589" max="14589" width="20.42578125" style="7" customWidth="1"/>
    <col min="14590" max="14590" width="24.42578125" style="7" customWidth="1"/>
    <col min="14591" max="14593" width="2.7109375" style="7" customWidth="1"/>
    <col min="14594" max="14594" width="14.140625" style="7" customWidth="1"/>
    <col min="14595" max="14595" width="19.28515625" style="7" customWidth="1"/>
    <col min="14596" max="14839" width="11.42578125" style="7"/>
    <col min="14840" max="14840" width="5.140625" style="7" customWidth="1"/>
    <col min="14841" max="14841" width="30.85546875" style="7" customWidth="1"/>
    <col min="14842" max="14842" width="11.42578125" style="7"/>
    <col min="14843" max="14843" width="17.5703125" style="7" customWidth="1"/>
    <col min="14844" max="14844" width="19" style="7" customWidth="1"/>
    <col min="14845" max="14845" width="20.42578125" style="7" customWidth="1"/>
    <col min="14846" max="14846" width="24.42578125" style="7" customWidth="1"/>
    <col min="14847" max="14849" width="2.7109375" style="7" customWidth="1"/>
    <col min="14850" max="14850" width="14.140625" style="7" customWidth="1"/>
    <col min="14851" max="14851" width="19.28515625" style="7" customWidth="1"/>
    <col min="14852" max="15095" width="11.42578125" style="7"/>
    <col min="15096" max="15096" width="5.140625" style="7" customWidth="1"/>
    <col min="15097" max="15097" width="30.85546875" style="7" customWidth="1"/>
    <col min="15098" max="15098" width="11.42578125" style="7"/>
    <col min="15099" max="15099" width="17.5703125" style="7" customWidth="1"/>
    <col min="15100" max="15100" width="19" style="7" customWidth="1"/>
    <col min="15101" max="15101" width="20.42578125" style="7" customWidth="1"/>
    <col min="15102" max="15102" width="24.42578125" style="7" customWidth="1"/>
    <col min="15103" max="15105" width="2.7109375" style="7" customWidth="1"/>
    <col min="15106" max="15106" width="14.140625" style="7" customWidth="1"/>
    <col min="15107" max="15107" width="19.28515625" style="7" customWidth="1"/>
    <col min="15108" max="15351" width="11.42578125" style="7"/>
    <col min="15352" max="15352" width="5.140625" style="7" customWidth="1"/>
    <col min="15353" max="15353" width="30.85546875" style="7" customWidth="1"/>
    <col min="15354" max="15354" width="11.42578125" style="7"/>
    <col min="15355" max="15355" width="17.5703125" style="7" customWidth="1"/>
    <col min="15356" max="15356" width="19" style="7" customWidth="1"/>
    <col min="15357" max="15357" width="20.42578125" style="7" customWidth="1"/>
    <col min="15358" max="15358" width="24.42578125" style="7" customWidth="1"/>
    <col min="15359" max="15361" width="2.7109375" style="7" customWidth="1"/>
    <col min="15362" max="15362" width="14.140625" style="7" customWidth="1"/>
    <col min="15363" max="15363" width="19.28515625" style="7" customWidth="1"/>
    <col min="15364" max="15607" width="11.42578125" style="7"/>
    <col min="15608" max="15608" width="5.140625" style="7" customWidth="1"/>
    <col min="15609" max="15609" width="30.85546875" style="7" customWidth="1"/>
    <col min="15610" max="15610" width="11.42578125" style="7"/>
    <col min="15611" max="15611" width="17.5703125" style="7" customWidth="1"/>
    <col min="15612" max="15612" width="19" style="7" customWidth="1"/>
    <col min="15613" max="15613" width="20.42578125" style="7" customWidth="1"/>
    <col min="15614" max="15614" width="24.42578125" style="7" customWidth="1"/>
    <col min="15615" max="15617" width="2.7109375" style="7" customWidth="1"/>
    <col min="15618" max="15618" width="14.140625" style="7" customWidth="1"/>
    <col min="15619" max="15619" width="19.28515625" style="7" customWidth="1"/>
    <col min="15620" max="15863" width="11.42578125" style="7"/>
    <col min="15864" max="15864" width="5.140625" style="7" customWidth="1"/>
    <col min="15865" max="15865" width="30.85546875" style="7" customWidth="1"/>
    <col min="15866" max="15866" width="11.42578125" style="7"/>
    <col min="15867" max="15867" width="17.5703125" style="7" customWidth="1"/>
    <col min="15868" max="15868" width="19" style="7" customWidth="1"/>
    <col min="15869" max="15869" width="20.42578125" style="7" customWidth="1"/>
    <col min="15870" max="15870" width="24.42578125" style="7" customWidth="1"/>
    <col min="15871" max="15873" width="2.7109375" style="7" customWidth="1"/>
    <col min="15874" max="15874" width="14.140625" style="7" customWidth="1"/>
    <col min="15875" max="15875" width="19.28515625" style="7" customWidth="1"/>
    <col min="15876" max="16119" width="11.42578125" style="7"/>
    <col min="16120" max="16120" width="5.140625" style="7" customWidth="1"/>
    <col min="16121" max="16121" width="30.85546875" style="7" customWidth="1"/>
    <col min="16122" max="16122" width="11.42578125" style="7"/>
    <col min="16123" max="16123" width="17.5703125" style="7" customWidth="1"/>
    <col min="16124" max="16124" width="19" style="7" customWidth="1"/>
    <col min="16125" max="16125" width="20.42578125" style="7" customWidth="1"/>
    <col min="16126" max="16126" width="24.42578125" style="7" customWidth="1"/>
    <col min="16127" max="16129" width="2.7109375" style="7" customWidth="1"/>
    <col min="16130" max="16130" width="14.140625" style="7" customWidth="1"/>
    <col min="16131" max="16131" width="19.28515625" style="7" customWidth="1"/>
    <col min="16132" max="16384" width="11.42578125" style="7"/>
  </cols>
  <sheetData>
    <row r="1" spans="1:11" x14ac:dyDescent="0.2">
      <c r="A1" s="116" t="str">
        <f>+'SOLICITUD-DATOS SOC'!A1</f>
        <v>DATOS SOCIALES - act 2018/05</v>
      </c>
      <c r="B1" s="4"/>
      <c r="C1" s="4"/>
      <c r="D1" s="117"/>
      <c r="E1" s="118"/>
    </row>
    <row r="2" spans="1:11" s="9" customFormat="1" ht="20.25" x14ac:dyDescent="0.2">
      <c r="A2" s="303" t="s">
        <v>0</v>
      </c>
      <c r="B2" s="303"/>
      <c r="C2" s="303"/>
      <c r="D2" s="303"/>
      <c r="E2" s="303"/>
      <c r="G2" s="120"/>
      <c r="I2" s="182"/>
      <c r="J2" s="45"/>
    </row>
    <row r="3" spans="1:11" s="9" customFormat="1" ht="31.5" customHeight="1" x14ac:dyDescent="0.2">
      <c r="A3" s="301" t="s">
        <v>2</v>
      </c>
      <c r="B3" s="301"/>
      <c r="C3" s="301"/>
      <c r="D3" s="301"/>
      <c r="E3" s="301"/>
      <c r="G3" s="120"/>
      <c r="I3" s="182"/>
      <c r="J3" s="45"/>
    </row>
    <row r="4" spans="1:11" s="9" customFormat="1" ht="40.5" customHeight="1" x14ac:dyDescent="0.2">
      <c r="A4" s="302" t="s">
        <v>1</v>
      </c>
      <c r="B4" s="302"/>
      <c r="C4" s="302"/>
      <c r="D4" s="335">
        <f>+'SOLICITUD-DATOS SOC'!D4:E4</f>
        <v>0</v>
      </c>
      <c r="E4" s="335"/>
      <c r="G4" s="120"/>
      <c r="I4" s="182"/>
      <c r="J4" s="45"/>
    </row>
    <row r="5" spans="1:11" s="13" customFormat="1" ht="19.5" customHeight="1" x14ac:dyDescent="0.3">
      <c r="A5" s="121"/>
      <c r="B5" s="10" t="s">
        <v>22</v>
      </c>
      <c r="C5" s="21">
        <f>+'SOLICITUD-DATOS SOC'!D5</f>
        <v>0</v>
      </c>
      <c r="D5" s="122"/>
      <c r="E5" s="123"/>
      <c r="G5" s="120"/>
      <c r="I5" s="183"/>
      <c r="J5" s="46"/>
    </row>
    <row r="6" spans="1:11" s="98" customFormat="1" ht="70.900000000000006" customHeight="1" thickBot="1" x14ac:dyDescent="0.4">
      <c r="A6" s="338" t="s">
        <v>158</v>
      </c>
      <c r="B6" s="338"/>
      <c r="C6" s="338"/>
      <c r="D6" s="338"/>
      <c r="E6" s="338"/>
      <c r="F6" s="124"/>
      <c r="G6" s="338" t="s">
        <v>159</v>
      </c>
      <c r="H6" s="338"/>
      <c r="I6" s="338"/>
      <c r="J6" s="338"/>
    </row>
    <row r="7" spans="1:11" ht="51.75" customHeight="1" thickBot="1" x14ac:dyDescent="0.25">
      <c r="A7" s="310" t="s">
        <v>86</v>
      </c>
      <c r="B7" s="277" t="s">
        <v>13</v>
      </c>
      <c r="C7" s="277" t="s">
        <v>47</v>
      </c>
      <c r="D7" s="125" t="s">
        <v>4</v>
      </c>
      <c r="E7" s="126"/>
      <c r="G7" s="310" t="s">
        <v>86</v>
      </c>
      <c r="H7" s="97" t="s">
        <v>28</v>
      </c>
      <c r="I7" s="336" t="s">
        <v>4</v>
      </c>
      <c r="J7" s="337"/>
      <c r="K7" s="4"/>
    </row>
    <row r="8" spans="1:11" ht="21" hidden="1" customHeight="1" thickBot="1" x14ac:dyDescent="0.25">
      <c r="A8" s="311"/>
      <c r="B8" s="15"/>
      <c r="C8" s="78"/>
      <c r="D8" s="127"/>
      <c r="E8" s="282"/>
      <c r="G8" s="311"/>
      <c r="I8" s="303"/>
      <c r="J8" s="303"/>
      <c r="K8" s="303"/>
    </row>
    <row r="9" spans="1:11" ht="13.9" hidden="1" customHeight="1" thickBot="1" x14ac:dyDescent="0.25">
      <c r="A9" s="312"/>
      <c r="B9" s="17"/>
      <c r="C9" s="276"/>
      <c r="D9" s="17"/>
      <c r="E9" s="151"/>
      <c r="G9" s="312"/>
      <c r="I9" s="301"/>
      <c r="J9" s="301"/>
      <c r="K9" s="301"/>
    </row>
    <row r="10" spans="1:11" ht="16.149999999999999" hidden="1" customHeight="1" thickBot="1" x14ac:dyDescent="0.25">
      <c r="A10" s="128"/>
      <c r="B10" s="17"/>
      <c r="C10" s="17"/>
      <c r="D10" s="17"/>
      <c r="E10" s="151"/>
      <c r="I10" s="129"/>
      <c r="J10" s="334" t="s">
        <v>26</v>
      </c>
      <c r="K10" s="334"/>
    </row>
    <row r="11" spans="1:11" ht="18.600000000000001" hidden="1" customHeight="1" thickBot="1" x14ac:dyDescent="0.35">
      <c r="A11" s="130"/>
      <c r="B11" s="18"/>
      <c r="C11" s="18"/>
      <c r="D11" s="18"/>
      <c r="E11" s="283"/>
      <c r="I11" s="184"/>
      <c r="J11" s="48"/>
      <c r="K11" s="131"/>
    </row>
    <row r="12" spans="1:11" ht="13.9" hidden="1" customHeight="1" thickBot="1" x14ac:dyDescent="0.25">
      <c r="A12" s="132"/>
      <c r="B12" s="79"/>
      <c r="C12" s="79"/>
      <c r="D12" s="79"/>
      <c r="E12" s="133"/>
      <c r="J12" s="47"/>
      <c r="K12" s="134"/>
    </row>
    <row r="13" spans="1:11" ht="13.9" hidden="1" customHeight="1" thickBot="1" x14ac:dyDescent="0.25">
      <c r="A13" s="128"/>
      <c r="B13" s="17"/>
      <c r="C13" s="17"/>
      <c r="D13" s="135"/>
      <c r="E13" s="136" t="s">
        <v>14</v>
      </c>
    </row>
    <row r="14" spans="1:11" ht="13.9" hidden="1" customHeight="1" thickBot="1" x14ac:dyDescent="0.25">
      <c r="A14" s="128"/>
      <c r="B14" s="17"/>
      <c r="C14" s="17"/>
      <c r="D14" s="135" t="s">
        <v>5</v>
      </c>
      <c r="E14" s="136"/>
    </row>
    <row r="15" spans="1:11" ht="13.9" hidden="1" customHeight="1" thickBot="1" x14ac:dyDescent="0.25">
      <c r="A15" s="130"/>
      <c r="B15" s="18"/>
      <c r="C15" s="18"/>
      <c r="D15" s="18"/>
      <c r="E15" s="137" t="s">
        <v>87</v>
      </c>
    </row>
    <row r="16" spans="1:11" ht="86.1" customHeight="1" x14ac:dyDescent="0.2">
      <c r="A16" s="138" t="s">
        <v>88</v>
      </c>
      <c r="B16" s="2"/>
      <c r="C16" s="2">
        <v>0</v>
      </c>
      <c r="D16" s="139" t="s">
        <v>152</v>
      </c>
      <c r="E16" s="140"/>
      <c r="G16" s="141" t="s">
        <v>85</v>
      </c>
      <c r="H16" s="23"/>
      <c r="I16" s="142" t="s">
        <v>154</v>
      </c>
      <c r="J16" s="143"/>
    </row>
    <row r="17" spans="1:10" ht="86.1" customHeight="1" x14ac:dyDescent="0.2">
      <c r="A17" s="138" t="s">
        <v>88</v>
      </c>
      <c r="B17" s="1">
        <f>+B16</f>
        <v>0</v>
      </c>
      <c r="C17" s="3">
        <f>+C16</f>
        <v>0</v>
      </c>
      <c r="D17" s="139" t="s">
        <v>153</v>
      </c>
      <c r="E17" s="284"/>
      <c r="G17" s="138" t="s">
        <v>85</v>
      </c>
      <c r="H17" s="3">
        <f>H16</f>
        <v>0</v>
      </c>
      <c r="I17" s="58" t="s">
        <v>46</v>
      </c>
      <c r="J17" s="96"/>
    </row>
    <row r="18" spans="1:10" ht="86.1" customHeight="1" x14ac:dyDescent="0.2">
      <c r="A18" s="138" t="s">
        <v>88</v>
      </c>
      <c r="B18" s="1">
        <f t="shared" ref="B18:B23" si="0">+B17</f>
        <v>0</v>
      </c>
      <c r="C18" s="1">
        <f t="shared" ref="C18:C23" si="1">+C17</f>
        <v>0</v>
      </c>
      <c r="D18" s="139" t="s">
        <v>89</v>
      </c>
      <c r="E18" s="144"/>
      <c r="G18" s="138" t="s">
        <v>85</v>
      </c>
      <c r="H18" s="3">
        <f>H16</f>
        <v>0</v>
      </c>
      <c r="I18" s="197" t="s">
        <v>143</v>
      </c>
      <c r="J18" s="96"/>
    </row>
    <row r="19" spans="1:10" ht="86.1" customHeight="1" x14ac:dyDescent="0.2">
      <c r="A19" s="138" t="s">
        <v>88</v>
      </c>
      <c r="B19" s="1">
        <f t="shared" si="0"/>
        <v>0</v>
      </c>
      <c r="C19" s="1">
        <f t="shared" si="1"/>
        <v>0</v>
      </c>
      <c r="D19" s="139" t="s">
        <v>9</v>
      </c>
      <c r="E19" s="96"/>
      <c r="G19" s="138" t="s">
        <v>85</v>
      </c>
      <c r="H19" s="3">
        <f>IF(I19="",0,H16)</f>
        <v>0</v>
      </c>
      <c r="I19" s="1" t="str">
        <f>IF(OR(J18="NO INSCRIPTO/A",J18="NO INSCR.", J18="NO INSCR",J18="N/I", J18= "NO INSCRIPTO",J18="NO INSCRIPTA"),"","DATOS DE RESOLUCIÓN Y FECHA DE INSCRIPCIÓN:")</f>
        <v>DATOS DE RESOLUCIÓN Y FECHA DE INSCRIPCIÓN:</v>
      </c>
      <c r="J19" s="96"/>
    </row>
    <row r="20" spans="1:10" ht="86.1" customHeight="1" x14ac:dyDescent="0.2">
      <c r="A20" s="138" t="s">
        <v>88</v>
      </c>
      <c r="B20" s="1">
        <f t="shared" si="0"/>
        <v>0</v>
      </c>
      <c r="C20" s="1">
        <f t="shared" si="1"/>
        <v>0</v>
      </c>
      <c r="D20" s="139" t="s">
        <v>10</v>
      </c>
      <c r="E20" s="96"/>
      <c r="G20" s="138" t="s">
        <v>85</v>
      </c>
      <c r="H20" s="3">
        <f>IF(I20="",0,H16)</f>
        <v>0</v>
      </c>
      <c r="I20" s="1" t="str">
        <f>IF(I19="","","FECHA DE INSCRIPCION:")</f>
        <v>FECHA DE INSCRIPCION:</v>
      </c>
      <c r="J20" s="144"/>
    </row>
    <row r="21" spans="1:10" ht="86.1" customHeight="1" x14ac:dyDescent="0.2">
      <c r="A21" s="138" t="s">
        <v>88</v>
      </c>
      <c r="B21" s="1">
        <f t="shared" si="0"/>
        <v>0</v>
      </c>
      <c r="C21" s="1">
        <f t="shared" si="1"/>
        <v>0</v>
      </c>
      <c r="D21" s="139" t="s">
        <v>57</v>
      </c>
      <c r="E21" s="96"/>
      <c r="G21" s="138" t="s">
        <v>85</v>
      </c>
      <c r="H21" s="3">
        <f>H16</f>
        <v>0</v>
      </c>
      <c r="I21" s="1" t="s">
        <v>98</v>
      </c>
      <c r="J21" s="96"/>
    </row>
    <row r="22" spans="1:10" ht="86.1" customHeight="1" x14ac:dyDescent="0.2">
      <c r="A22" s="138" t="s">
        <v>88</v>
      </c>
      <c r="B22" s="1">
        <f t="shared" si="0"/>
        <v>0</v>
      </c>
      <c r="C22" s="1">
        <f t="shared" si="1"/>
        <v>0</v>
      </c>
      <c r="D22" s="139" t="s">
        <v>11</v>
      </c>
      <c r="E22" s="96"/>
      <c r="G22" s="138" t="s">
        <v>85</v>
      </c>
      <c r="H22" s="3">
        <f>IF(AND(J23&gt;0,J22=0),0,H16)</f>
        <v>0</v>
      </c>
      <c r="I22" s="1" t="s">
        <v>20</v>
      </c>
      <c r="J22" s="96"/>
    </row>
    <row r="23" spans="1:10" ht="86.1" customHeight="1" x14ac:dyDescent="0.2">
      <c r="A23" s="138" t="s">
        <v>88</v>
      </c>
      <c r="B23" s="1">
        <f t="shared" si="0"/>
        <v>0</v>
      </c>
      <c r="C23" s="1">
        <f t="shared" si="1"/>
        <v>0</v>
      </c>
      <c r="D23" s="139" t="s">
        <v>90</v>
      </c>
      <c r="E23" s="140"/>
      <c r="G23" s="138" t="s">
        <v>85</v>
      </c>
      <c r="H23" s="3">
        <f>IF(AND(J22&gt;0,J23=0),0,H16)</f>
        <v>0</v>
      </c>
      <c r="I23" s="58" t="s">
        <v>27</v>
      </c>
      <c r="J23" s="96"/>
    </row>
    <row r="24" spans="1:10" ht="86.1" customHeight="1" x14ac:dyDescent="0.2">
      <c r="A24" s="138" t="s">
        <v>88</v>
      </c>
      <c r="B24" s="1">
        <f>IF(E24=0,0,B16)</f>
        <v>0</v>
      </c>
      <c r="C24" s="1">
        <f>IF(E24=0,0,C16)</f>
        <v>0</v>
      </c>
      <c r="D24" s="139" t="s">
        <v>12</v>
      </c>
      <c r="E24" s="99"/>
      <c r="G24" s="138" t="s">
        <v>85</v>
      </c>
      <c r="H24" s="3">
        <f>H16</f>
        <v>0</v>
      </c>
      <c r="I24" s="139" t="s">
        <v>90</v>
      </c>
      <c r="J24" s="140"/>
    </row>
    <row r="25" spans="1:10" ht="86.1" customHeight="1" x14ac:dyDescent="0.2">
      <c r="A25" s="138" t="s">
        <v>88</v>
      </c>
      <c r="B25" s="1">
        <f>B16</f>
        <v>0</v>
      </c>
      <c r="C25" s="1">
        <f>C16</f>
        <v>0</v>
      </c>
      <c r="D25" s="139" t="s">
        <v>15</v>
      </c>
      <c r="E25" s="96"/>
      <c r="G25" s="138" t="s">
        <v>85</v>
      </c>
      <c r="H25" s="3">
        <f>H16</f>
        <v>0</v>
      </c>
      <c r="I25" s="1" t="s">
        <v>99</v>
      </c>
      <c r="J25" s="96"/>
    </row>
    <row r="26" spans="1:10" ht="86.1" customHeight="1" x14ac:dyDescent="0.2">
      <c r="A26" s="138" t="s">
        <v>88</v>
      </c>
      <c r="B26" s="1">
        <f>IF($E25="CASADO/A",B16,0)</f>
        <v>0</v>
      </c>
      <c r="C26" s="1">
        <f>IF($E25="CASADO/A",C16,0)</f>
        <v>0</v>
      </c>
      <c r="D26" s="139" t="str">
        <f>IF(E25="CASADO/A","APELLIDO/S CÓNYUGE:","")</f>
        <v/>
      </c>
      <c r="E26" s="96"/>
      <c r="G26" s="138" t="s">
        <v>53</v>
      </c>
      <c r="H26" s="1">
        <f>+H16</f>
        <v>0</v>
      </c>
      <c r="I26" s="139" t="s">
        <v>51</v>
      </c>
      <c r="J26" s="140"/>
    </row>
    <row r="27" spans="1:10" ht="86.1" customHeight="1" x14ac:dyDescent="0.2">
      <c r="A27" s="138" t="s">
        <v>88</v>
      </c>
      <c r="B27" s="1">
        <f>IF($E25="CASADO/A",B16,0)</f>
        <v>0</v>
      </c>
      <c r="C27" s="1">
        <f>IF($E25="CASADO/A",C16,0)</f>
        <v>0</v>
      </c>
      <c r="D27" s="139" t="str">
        <f>IF(E25="CASADO/A","NOMBRE/S CÓNYUGE:","")</f>
        <v/>
      </c>
      <c r="E27" s="96"/>
      <c r="G27" s="138" t="s">
        <v>81</v>
      </c>
      <c r="H27" s="1">
        <f>+IF(J27=0,0,H16)</f>
        <v>0</v>
      </c>
      <c r="I27" s="139" t="s">
        <v>49</v>
      </c>
      <c r="J27" s="145"/>
    </row>
    <row r="28" spans="1:10" ht="86.1" customHeight="1" x14ac:dyDescent="0.2">
      <c r="A28" s="138" t="s">
        <v>88</v>
      </c>
      <c r="B28" s="1">
        <f>IF($E25="CASADO/A",B16,0)</f>
        <v>0</v>
      </c>
      <c r="C28" s="1">
        <f>IF($E25="CASADO/A",C16,0)</f>
        <v>0</v>
      </c>
      <c r="D28" s="139" t="str">
        <f>IF(E25="CASADO/A","DOC. IDENTIDAD (cónyuge) –sin puntos ni barras-:","")</f>
        <v/>
      </c>
      <c r="E28" s="96"/>
      <c r="G28" s="138" t="s">
        <v>82</v>
      </c>
      <c r="H28" s="1">
        <f>+IF(J28=0,0,H16)</f>
        <v>0</v>
      </c>
      <c r="I28" s="139" t="s">
        <v>50</v>
      </c>
      <c r="J28" s="145">
        <v>0</v>
      </c>
    </row>
    <row r="29" spans="1:10" ht="86.1" customHeight="1" x14ac:dyDescent="0.2">
      <c r="A29" s="138" t="s">
        <v>53</v>
      </c>
      <c r="B29" s="1">
        <f>+B16</f>
        <v>0</v>
      </c>
      <c r="C29" s="1">
        <f>+C16</f>
        <v>0</v>
      </c>
      <c r="D29" s="139" t="s">
        <v>51</v>
      </c>
      <c r="E29" s="140"/>
      <c r="G29" s="138" t="s">
        <v>78</v>
      </c>
      <c r="H29" s="1">
        <f>+H16</f>
        <v>0</v>
      </c>
      <c r="I29" s="139" t="s">
        <v>91</v>
      </c>
      <c r="J29" s="146">
        <f>J27+J28</f>
        <v>0</v>
      </c>
    </row>
    <row r="30" spans="1:10" ht="86.1" customHeight="1" x14ac:dyDescent="0.2">
      <c r="A30" s="138" t="s">
        <v>81</v>
      </c>
      <c r="B30" s="3">
        <f>IF(AND($E31&gt;0,$E30=0),0,B16)</f>
        <v>0</v>
      </c>
      <c r="C30" s="3">
        <f>IF(AND($E31&gt;0,$E30=0),0,C16)</f>
        <v>0</v>
      </c>
      <c r="D30" s="139" t="s">
        <v>49</v>
      </c>
      <c r="E30" s="145"/>
      <c r="G30" s="138" t="s">
        <v>74</v>
      </c>
      <c r="H30" s="1">
        <f>+H16</f>
        <v>0</v>
      </c>
      <c r="I30" s="139" t="s">
        <v>92</v>
      </c>
      <c r="J30" s="146">
        <f>+J27*0.25+J28</f>
        <v>0</v>
      </c>
    </row>
    <row r="31" spans="1:10" ht="86.1" customHeight="1" x14ac:dyDescent="0.2">
      <c r="A31" s="138" t="s">
        <v>82</v>
      </c>
      <c r="B31" s="3">
        <f>IF(AND($E30&gt;0,$E31=0),0,B16)</f>
        <v>0</v>
      </c>
      <c r="C31" s="3">
        <f>IF(AND($E30&gt;0,$E31=0),0,C16)</f>
        <v>0</v>
      </c>
      <c r="D31" s="139" t="s">
        <v>50</v>
      </c>
      <c r="E31" s="145"/>
      <c r="G31" s="138" t="s">
        <v>80</v>
      </c>
      <c r="H31" s="1">
        <f>+H16</f>
        <v>0</v>
      </c>
      <c r="I31" s="139" t="s">
        <v>23</v>
      </c>
      <c r="J31" s="147" t="e">
        <f>+J29/'SOLICITUD-DATOS SOC'!$E$32</f>
        <v>#DIV/0!</v>
      </c>
    </row>
    <row r="32" spans="1:10" ht="86.1" customHeight="1" thickBot="1" x14ac:dyDescent="0.25">
      <c r="A32" s="138" t="s">
        <v>78</v>
      </c>
      <c r="B32" s="1">
        <f>+B25</f>
        <v>0</v>
      </c>
      <c r="C32" s="1">
        <f>+C25</f>
        <v>0</v>
      </c>
      <c r="D32" s="139" t="s">
        <v>91</v>
      </c>
      <c r="E32" s="146">
        <f>E30+E31</f>
        <v>0</v>
      </c>
      <c r="G32" s="148" t="s">
        <v>85</v>
      </c>
      <c r="H32" s="95">
        <f>IF(J32=0,0,H16)</f>
        <v>0</v>
      </c>
      <c r="I32" s="149" t="s">
        <v>93</v>
      </c>
      <c r="J32" s="150"/>
    </row>
    <row r="33" spans="1:10" ht="86.1" customHeight="1" x14ac:dyDescent="0.2">
      <c r="A33" s="138" t="s">
        <v>74</v>
      </c>
      <c r="B33" s="1">
        <f>+B16</f>
        <v>0</v>
      </c>
      <c r="C33" s="1">
        <f>+C16</f>
        <v>0</v>
      </c>
      <c r="D33" s="139" t="s">
        <v>92</v>
      </c>
      <c r="E33" s="146">
        <f>+E30*0.25+E31</f>
        <v>0</v>
      </c>
      <c r="G33" s="141" t="s">
        <v>85</v>
      </c>
      <c r="H33" s="23"/>
      <c r="I33" s="142" t="s">
        <v>154</v>
      </c>
      <c r="J33" s="143"/>
    </row>
    <row r="34" spans="1:10" ht="86.1" customHeight="1" x14ac:dyDescent="0.2">
      <c r="A34" s="138" t="s">
        <v>80</v>
      </c>
      <c r="B34" s="1">
        <f>+B16</f>
        <v>0</v>
      </c>
      <c r="C34" s="1">
        <f>+C16</f>
        <v>0</v>
      </c>
      <c r="D34" s="139" t="s">
        <v>23</v>
      </c>
      <c r="E34" s="147" t="e">
        <f>+E32/'SOLICITUD-DATOS SOC'!$E$32</f>
        <v>#DIV/0!</v>
      </c>
      <c r="G34" s="138" t="s">
        <v>85</v>
      </c>
      <c r="H34" s="3">
        <f>H33</f>
        <v>0</v>
      </c>
      <c r="I34" s="58" t="s">
        <v>46</v>
      </c>
      <c r="J34" s="96"/>
    </row>
    <row r="35" spans="1:10" ht="86.1" customHeight="1" x14ac:dyDescent="0.2">
      <c r="A35" s="138" t="s">
        <v>144</v>
      </c>
      <c r="B35" s="3">
        <f>IF(E35=0,0,B16)</f>
        <v>0</v>
      </c>
      <c r="C35" s="3">
        <f>IF(E35=0,0,C16)</f>
        <v>0</v>
      </c>
      <c r="D35" s="139" t="s">
        <v>136</v>
      </c>
      <c r="E35" s="96"/>
      <c r="G35" s="138" t="s">
        <v>85</v>
      </c>
      <c r="H35" s="3">
        <f>H33</f>
        <v>0</v>
      </c>
      <c r="I35" s="197" t="s">
        <v>143</v>
      </c>
      <c r="J35" s="96"/>
    </row>
    <row r="36" spans="1:10" ht="86.1" customHeight="1" x14ac:dyDescent="0.2">
      <c r="A36" s="138" t="s">
        <v>137</v>
      </c>
      <c r="B36" s="1">
        <f>IF(OR(E36=0,E36="PRESCINDE ART. 9 ACTO CONSTITUIVO"),0,B16)</f>
        <v>0</v>
      </c>
      <c r="C36" s="1">
        <f>IF(OR(F37=0,E36="PRESCINDE ART.9 ACTO CONSTITUIVO"),0,C16)</f>
        <v>0</v>
      </c>
      <c r="D36" s="139" t="s">
        <v>94</v>
      </c>
      <c r="E36" s="96"/>
      <c r="G36" s="138" t="s">
        <v>85</v>
      </c>
      <c r="H36" s="3">
        <f>IF(I36="",0,H33)</f>
        <v>0</v>
      </c>
      <c r="I36" s="1" t="str">
        <f>IF(OR(J35="NO INSCRIPTO/A",J35="NO INSCR.", J35="NO INSCR",J35="N/I", J35= "NO INSCRIPTO",J35="NO INSCRIPTA"),"","DATOS DE RESOLUCIÓN Y FECHA DE INSCRIPCIÓN:")</f>
        <v>DATOS DE RESOLUCIÓN Y FECHA DE INSCRIPCIÓN:</v>
      </c>
      <c r="J36" s="96"/>
    </row>
    <row r="37" spans="1:10" ht="86.1" customHeight="1" thickBot="1" x14ac:dyDescent="0.25">
      <c r="A37" s="148" t="s">
        <v>88</v>
      </c>
      <c r="B37" s="22">
        <f>IF(E37=0,0,B16)</f>
        <v>0</v>
      </c>
      <c r="C37" s="22">
        <f>IF(E37=0,0,C16)</f>
        <v>0</v>
      </c>
      <c r="D37" s="149" t="s">
        <v>93</v>
      </c>
      <c r="E37" s="150"/>
      <c r="G37" s="138" t="s">
        <v>85</v>
      </c>
      <c r="H37" s="3">
        <f>IF(I37="",0,H33)</f>
        <v>0</v>
      </c>
      <c r="I37" s="1" t="str">
        <f>IF(I36="","","FECHA DE INSCRIPCION:")</f>
        <v>FECHA DE INSCRIPCION:</v>
      </c>
      <c r="J37" s="144"/>
    </row>
    <row r="38" spans="1:10" ht="86.1" customHeight="1" x14ac:dyDescent="0.2">
      <c r="A38" s="138" t="s">
        <v>88</v>
      </c>
      <c r="B38" s="2"/>
      <c r="C38" s="2"/>
      <c r="D38" s="139" t="s">
        <v>152</v>
      </c>
      <c r="E38" s="140"/>
      <c r="G38" s="138" t="s">
        <v>85</v>
      </c>
      <c r="H38" s="3">
        <f>H33</f>
        <v>0</v>
      </c>
      <c r="I38" s="1" t="s">
        <v>98</v>
      </c>
      <c r="J38" s="96"/>
    </row>
    <row r="39" spans="1:10" ht="86.1" customHeight="1" x14ac:dyDescent="0.2">
      <c r="A39" s="138" t="s">
        <v>88</v>
      </c>
      <c r="B39" s="1">
        <f>+B38</f>
        <v>0</v>
      </c>
      <c r="C39" s="3">
        <f>+C38</f>
        <v>0</v>
      </c>
      <c r="D39" s="139" t="s">
        <v>153</v>
      </c>
      <c r="E39" s="284"/>
      <c r="G39" s="138" t="s">
        <v>85</v>
      </c>
      <c r="H39" s="3">
        <f>IF(AND(J40&gt;0,J39=0),0,H33)</f>
        <v>0</v>
      </c>
      <c r="I39" s="1" t="s">
        <v>20</v>
      </c>
      <c r="J39" s="96"/>
    </row>
    <row r="40" spans="1:10" ht="86.1" customHeight="1" x14ac:dyDescent="0.2">
      <c r="A40" s="138" t="s">
        <v>88</v>
      </c>
      <c r="B40" s="1">
        <f t="shared" ref="B40:C45" si="2">+B39</f>
        <v>0</v>
      </c>
      <c r="C40" s="1">
        <f t="shared" si="2"/>
        <v>0</v>
      </c>
      <c r="D40" s="139" t="s">
        <v>89</v>
      </c>
      <c r="E40" s="144"/>
      <c r="G40" s="138" t="s">
        <v>85</v>
      </c>
      <c r="H40" s="3">
        <f>IF(AND(J39&gt;0,J40=0),0,H33)</f>
        <v>0</v>
      </c>
      <c r="I40" s="58" t="s">
        <v>27</v>
      </c>
      <c r="J40" s="96"/>
    </row>
    <row r="41" spans="1:10" ht="86.1" customHeight="1" x14ac:dyDescent="0.2">
      <c r="A41" s="138" t="s">
        <v>88</v>
      </c>
      <c r="B41" s="1">
        <f t="shared" si="2"/>
        <v>0</v>
      </c>
      <c r="C41" s="1">
        <f t="shared" si="2"/>
        <v>0</v>
      </c>
      <c r="D41" s="139" t="s">
        <v>9</v>
      </c>
      <c r="E41" s="96"/>
      <c r="G41" s="138" t="s">
        <v>85</v>
      </c>
      <c r="H41" s="3">
        <f>H33</f>
        <v>0</v>
      </c>
      <c r="I41" s="139" t="s">
        <v>90</v>
      </c>
      <c r="J41" s="140"/>
    </row>
    <row r="42" spans="1:10" ht="86.1" customHeight="1" x14ac:dyDescent="0.2">
      <c r="A42" s="138" t="s">
        <v>88</v>
      </c>
      <c r="B42" s="1">
        <f t="shared" si="2"/>
        <v>0</v>
      </c>
      <c r="C42" s="1">
        <f t="shared" si="2"/>
        <v>0</v>
      </c>
      <c r="D42" s="139" t="s">
        <v>10</v>
      </c>
      <c r="E42" s="96"/>
      <c r="G42" s="138" t="s">
        <v>85</v>
      </c>
      <c r="H42" s="3">
        <f>H33</f>
        <v>0</v>
      </c>
      <c r="I42" s="1" t="s">
        <v>99</v>
      </c>
      <c r="J42" s="96"/>
    </row>
    <row r="43" spans="1:10" ht="86.1" customHeight="1" x14ac:dyDescent="0.2">
      <c r="A43" s="138" t="s">
        <v>88</v>
      </c>
      <c r="B43" s="1">
        <f t="shared" si="2"/>
        <v>0</v>
      </c>
      <c r="C43" s="1">
        <f t="shared" si="2"/>
        <v>0</v>
      </c>
      <c r="D43" s="139" t="s">
        <v>57</v>
      </c>
      <c r="E43" s="96"/>
      <c r="G43" s="138" t="s">
        <v>53</v>
      </c>
      <c r="H43" s="1">
        <f>+H33</f>
        <v>0</v>
      </c>
      <c r="I43" s="139" t="s">
        <v>51</v>
      </c>
      <c r="J43" s="140"/>
    </row>
    <row r="44" spans="1:10" ht="86.1" customHeight="1" x14ac:dyDescent="0.2">
      <c r="A44" s="138" t="s">
        <v>88</v>
      </c>
      <c r="B44" s="1">
        <f t="shared" si="2"/>
        <v>0</v>
      </c>
      <c r="C44" s="1">
        <f t="shared" si="2"/>
        <v>0</v>
      </c>
      <c r="D44" s="139" t="s">
        <v>11</v>
      </c>
      <c r="E44" s="96"/>
      <c r="G44" s="138" t="s">
        <v>81</v>
      </c>
      <c r="H44" s="1">
        <f>+IF(J44=0,0,H33)</f>
        <v>0</v>
      </c>
      <c r="I44" s="139" t="s">
        <v>49</v>
      </c>
      <c r="J44" s="145"/>
    </row>
    <row r="45" spans="1:10" ht="86.1" customHeight="1" x14ac:dyDescent="0.2">
      <c r="A45" s="138" t="s">
        <v>88</v>
      </c>
      <c r="B45" s="1">
        <f t="shared" si="2"/>
        <v>0</v>
      </c>
      <c r="C45" s="1">
        <f t="shared" si="2"/>
        <v>0</v>
      </c>
      <c r="D45" s="139" t="s">
        <v>90</v>
      </c>
      <c r="E45" s="140"/>
      <c r="G45" s="138" t="s">
        <v>82</v>
      </c>
      <c r="H45" s="1">
        <f>+IF(J45=0,0,H33)</f>
        <v>0</v>
      </c>
      <c r="I45" s="139" t="s">
        <v>50</v>
      </c>
      <c r="J45" s="145">
        <v>0</v>
      </c>
    </row>
    <row r="46" spans="1:10" ht="86.1" customHeight="1" x14ac:dyDescent="0.2">
      <c r="A46" s="138" t="s">
        <v>88</v>
      </c>
      <c r="B46" s="1">
        <f>IF(E46=0,0,B38)</f>
        <v>0</v>
      </c>
      <c r="C46" s="1">
        <f>IF(E46=0,0,C38)</f>
        <v>0</v>
      </c>
      <c r="D46" s="139" t="s">
        <v>12</v>
      </c>
      <c r="E46" s="99"/>
      <c r="G46" s="138" t="s">
        <v>78</v>
      </c>
      <c r="H46" s="1">
        <f>+H33</f>
        <v>0</v>
      </c>
      <c r="I46" s="139" t="s">
        <v>91</v>
      </c>
      <c r="J46" s="146">
        <f>J44+J45</f>
        <v>0</v>
      </c>
    </row>
    <row r="47" spans="1:10" ht="86.1" customHeight="1" x14ac:dyDescent="0.2">
      <c r="A47" s="138" t="s">
        <v>88</v>
      </c>
      <c r="B47" s="1">
        <f>B38</f>
        <v>0</v>
      </c>
      <c r="C47" s="1">
        <f>C38</f>
        <v>0</v>
      </c>
      <c r="D47" s="139" t="s">
        <v>15</v>
      </c>
      <c r="E47" s="96"/>
      <c r="G47" s="138" t="s">
        <v>74</v>
      </c>
      <c r="H47" s="1">
        <f>+H33</f>
        <v>0</v>
      </c>
      <c r="I47" s="139" t="s">
        <v>92</v>
      </c>
      <c r="J47" s="146">
        <f>+J44*0.25+J45</f>
        <v>0</v>
      </c>
    </row>
    <row r="48" spans="1:10" ht="86.1" customHeight="1" x14ac:dyDescent="0.2">
      <c r="A48" s="138" t="s">
        <v>88</v>
      </c>
      <c r="B48" s="1">
        <f>IF($E47="CASADO/A",B38,0)</f>
        <v>0</v>
      </c>
      <c r="C48" s="1">
        <f>IF($E47="CASADO/A",C38,0)</f>
        <v>0</v>
      </c>
      <c r="D48" s="139" t="str">
        <f>IF(E47="CASADO/A","APELLIDO/S CÓNYUGE:","")</f>
        <v/>
      </c>
      <c r="E48" s="96"/>
      <c r="G48" s="138" t="s">
        <v>80</v>
      </c>
      <c r="H48" s="1">
        <f>+H33</f>
        <v>0</v>
      </c>
      <c r="I48" s="139" t="s">
        <v>23</v>
      </c>
      <c r="J48" s="147" t="e">
        <f>+J46/'SOLICITUD-DATOS SOC'!$E$32</f>
        <v>#DIV/0!</v>
      </c>
    </row>
    <row r="49" spans="1:10" ht="86.1" customHeight="1" thickBot="1" x14ac:dyDescent="0.25">
      <c r="A49" s="138" t="s">
        <v>88</v>
      </c>
      <c r="B49" s="1">
        <f>IF($E47="CASADO/A",B38,0)</f>
        <v>0</v>
      </c>
      <c r="C49" s="1">
        <f>IF($E47="CASADO/A",C38,0)</f>
        <v>0</v>
      </c>
      <c r="D49" s="139" t="str">
        <f>IF(E47="CASADO/A","NOMBRE/S CÓNYUGE:","")</f>
        <v/>
      </c>
      <c r="E49" s="96"/>
      <c r="G49" s="148" t="s">
        <v>85</v>
      </c>
      <c r="H49" s="95">
        <f>IF(J49=0,0,H33)</f>
        <v>0</v>
      </c>
      <c r="I49" s="149" t="s">
        <v>93</v>
      </c>
      <c r="J49" s="150"/>
    </row>
    <row r="50" spans="1:10" ht="86.1" customHeight="1" x14ac:dyDescent="0.2">
      <c r="A50" s="138" t="s">
        <v>88</v>
      </c>
      <c r="B50" s="1">
        <f>IF($E47="CASADO/A",B38,0)</f>
        <v>0</v>
      </c>
      <c r="C50" s="1">
        <f>IF($E47="CASADO/A",C38,0)</f>
        <v>0</v>
      </c>
      <c r="D50" s="139" t="str">
        <f>IF(E47="CASADO/A","DOC. IDENTIDAD (cónyuge) –sin puntos ni barras-:","")</f>
        <v/>
      </c>
      <c r="E50" s="96"/>
      <c r="G50" s="141" t="s">
        <v>85</v>
      </c>
      <c r="H50" s="23"/>
      <c r="I50" s="142" t="s">
        <v>154</v>
      </c>
      <c r="J50" s="143"/>
    </row>
    <row r="51" spans="1:10" ht="86.1" customHeight="1" x14ac:dyDescent="0.2">
      <c r="A51" s="138" t="s">
        <v>53</v>
      </c>
      <c r="B51" s="1">
        <f>+B38</f>
        <v>0</v>
      </c>
      <c r="C51" s="1">
        <f>+C38</f>
        <v>0</v>
      </c>
      <c r="D51" s="139" t="s">
        <v>51</v>
      </c>
      <c r="E51" s="140"/>
      <c r="G51" s="138" t="s">
        <v>85</v>
      </c>
      <c r="H51" s="3">
        <f>H50</f>
        <v>0</v>
      </c>
      <c r="I51" s="58" t="s">
        <v>46</v>
      </c>
      <c r="J51" s="96"/>
    </row>
    <row r="52" spans="1:10" ht="86.1" customHeight="1" x14ac:dyDescent="0.2">
      <c r="A52" s="138" t="s">
        <v>81</v>
      </c>
      <c r="B52" s="3">
        <f>IF(AND($E53&gt;0,$E52=0),0,B38)</f>
        <v>0</v>
      </c>
      <c r="C52" s="3">
        <f>IF(AND($E53&gt;0,$E52=0),0,C38)</f>
        <v>0</v>
      </c>
      <c r="D52" s="139" t="s">
        <v>49</v>
      </c>
      <c r="E52" s="145"/>
      <c r="G52" s="138" t="s">
        <v>85</v>
      </c>
      <c r="H52" s="3">
        <f>H50</f>
        <v>0</v>
      </c>
      <c r="I52" s="197" t="s">
        <v>143</v>
      </c>
      <c r="J52" s="96"/>
    </row>
    <row r="53" spans="1:10" ht="86.1" customHeight="1" x14ac:dyDescent="0.2">
      <c r="A53" s="138" t="s">
        <v>82</v>
      </c>
      <c r="B53" s="3">
        <f>IF(AND($E52&gt;0,$E53=0),0,B38)</f>
        <v>0</v>
      </c>
      <c r="C53" s="3">
        <f>IF(AND($E52&gt;0,$E53=0),0,C38)</f>
        <v>0</v>
      </c>
      <c r="D53" s="139" t="s">
        <v>50</v>
      </c>
      <c r="E53" s="145"/>
      <c r="G53" s="138" t="s">
        <v>85</v>
      </c>
      <c r="H53" s="3">
        <f>IF(I53="",0,H50)</f>
        <v>0</v>
      </c>
      <c r="I53" s="1" t="str">
        <f>IF(OR(J52="NO INSCRIPTO/A",J52="NO INSCR.", J52="NO INSCR",J52="N/I", J52= "NO INSCRIPTO",J52="NO INSCRIPTA"),"","DATOS DE RESOLUCIÓN Y FECHA DE INSCRIPCIÓN:")</f>
        <v>DATOS DE RESOLUCIÓN Y FECHA DE INSCRIPCIÓN:</v>
      </c>
      <c r="J53" s="96"/>
    </row>
    <row r="54" spans="1:10" ht="86.1" customHeight="1" x14ac:dyDescent="0.2">
      <c r="A54" s="138" t="s">
        <v>78</v>
      </c>
      <c r="B54" s="1">
        <f>+B47</f>
        <v>0</v>
      </c>
      <c r="C54" s="1">
        <f>+C47</f>
        <v>0</v>
      </c>
      <c r="D54" s="139" t="s">
        <v>91</v>
      </c>
      <c r="E54" s="146">
        <f>E52+E53</f>
        <v>0</v>
      </c>
      <c r="G54" s="138" t="s">
        <v>85</v>
      </c>
      <c r="H54" s="3">
        <f>IF(I54="",0,H50)</f>
        <v>0</v>
      </c>
      <c r="I54" s="1" t="str">
        <f>IF(I53="","","FECHA DE INSCRIPCION:")</f>
        <v>FECHA DE INSCRIPCION:</v>
      </c>
      <c r="J54" s="144"/>
    </row>
    <row r="55" spans="1:10" ht="86.1" customHeight="1" x14ac:dyDescent="0.2">
      <c r="A55" s="138" t="s">
        <v>74</v>
      </c>
      <c r="B55" s="1">
        <f>+B38</f>
        <v>0</v>
      </c>
      <c r="C55" s="1">
        <f>+C38</f>
        <v>0</v>
      </c>
      <c r="D55" s="139" t="s">
        <v>92</v>
      </c>
      <c r="E55" s="146">
        <f>+E52*0.25+E53</f>
        <v>0</v>
      </c>
      <c r="G55" s="138" t="s">
        <v>85</v>
      </c>
      <c r="H55" s="3">
        <f>H50</f>
        <v>0</v>
      </c>
      <c r="I55" s="1" t="s">
        <v>98</v>
      </c>
      <c r="J55" s="96"/>
    </row>
    <row r="56" spans="1:10" ht="86.1" customHeight="1" x14ac:dyDescent="0.2">
      <c r="A56" s="138" t="s">
        <v>80</v>
      </c>
      <c r="B56" s="1">
        <f>+B38</f>
        <v>0</v>
      </c>
      <c r="C56" s="1">
        <f>+C38</f>
        <v>0</v>
      </c>
      <c r="D56" s="139" t="s">
        <v>23</v>
      </c>
      <c r="E56" s="147" t="e">
        <f>+E54/'SOLICITUD-DATOS SOC'!$E$32</f>
        <v>#DIV/0!</v>
      </c>
      <c r="G56" s="138" t="s">
        <v>85</v>
      </c>
      <c r="H56" s="3">
        <f>IF(AND(J57&gt;0,J56=0),0,H50)</f>
        <v>0</v>
      </c>
      <c r="I56" s="1" t="s">
        <v>20</v>
      </c>
      <c r="J56" s="96"/>
    </row>
    <row r="57" spans="1:10" ht="86.1" customHeight="1" x14ac:dyDescent="0.2">
      <c r="A57" s="138" t="s">
        <v>144</v>
      </c>
      <c r="B57" s="3">
        <f>IF(E57=0,0,B38)</f>
        <v>0</v>
      </c>
      <c r="C57" s="3">
        <f>IF(E57=0,0,C38)</f>
        <v>0</v>
      </c>
      <c r="D57" s="139" t="s">
        <v>136</v>
      </c>
      <c r="E57" s="96"/>
      <c r="G57" s="138" t="s">
        <v>85</v>
      </c>
      <c r="H57" s="3">
        <f>IF(AND(J56&gt;0,J57=0),0,H50)</f>
        <v>0</v>
      </c>
      <c r="I57" s="58" t="s">
        <v>27</v>
      </c>
      <c r="J57" s="96"/>
    </row>
    <row r="58" spans="1:10" ht="86.1" customHeight="1" x14ac:dyDescent="0.2">
      <c r="A58" s="138" t="s">
        <v>137</v>
      </c>
      <c r="B58" s="1">
        <f>IF(OR(E58=0,E58="PRESCINDE ART. 9 ACTO CONSTITUIVO"),0,B38)</f>
        <v>0</v>
      </c>
      <c r="C58" s="1">
        <f>IF(OR(F59=0,E58="PRESCINDE ART.9 ACTO CONSTITUIVO"),0,C38)</f>
        <v>0</v>
      </c>
      <c r="D58" s="139" t="s">
        <v>94</v>
      </c>
      <c r="E58" s="96"/>
      <c r="G58" s="138" t="s">
        <v>85</v>
      </c>
      <c r="H58" s="3">
        <f>H50</f>
        <v>0</v>
      </c>
      <c r="I58" s="139" t="s">
        <v>90</v>
      </c>
      <c r="J58" s="140"/>
    </row>
    <row r="59" spans="1:10" ht="86.1" customHeight="1" thickBot="1" x14ac:dyDescent="0.25">
      <c r="A59" s="148" t="s">
        <v>88</v>
      </c>
      <c r="B59" s="22">
        <f>IF(E59=0,0,B38)</f>
        <v>0</v>
      </c>
      <c r="C59" s="22">
        <f>IF(E59=0,0,C38)</f>
        <v>0</v>
      </c>
      <c r="D59" s="149" t="s">
        <v>93</v>
      </c>
      <c r="E59" s="150"/>
      <c r="G59" s="138" t="s">
        <v>85</v>
      </c>
      <c r="H59" s="3">
        <f>H50</f>
        <v>0</v>
      </c>
      <c r="I59" s="1" t="s">
        <v>99</v>
      </c>
      <c r="J59" s="96"/>
    </row>
    <row r="60" spans="1:10" ht="86.1" customHeight="1" x14ac:dyDescent="0.2">
      <c r="A60" s="138" t="s">
        <v>88</v>
      </c>
      <c r="B60" s="2">
        <v>0</v>
      </c>
      <c r="C60" s="2"/>
      <c r="D60" s="139" t="s">
        <v>152</v>
      </c>
      <c r="E60" s="140"/>
      <c r="G60" s="138" t="s">
        <v>53</v>
      </c>
      <c r="H60" s="1">
        <f>+H50</f>
        <v>0</v>
      </c>
      <c r="I60" s="139" t="s">
        <v>51</v>
      </c>
      <c r="J60" s="140"/>
    </row>
    <row r="61" spans="1:10" ht="86.1" customHeight="1" x14ac:dyDescent="0.2">
      <c r="A61" s="138" t="s">
        <v>88</v>
      </c>
      <c r="B61" s="1">
        <f>+B60</f>
        <v>0</v>
      </c>
      <c r="C61" s="3">
        <f>+C60</f>
        <v>0</v>
      </c>
      <c r="D61" s="139" t="s">
        <v>153</v>
      </c>
      <c r="E61" s="284"/>
      <c r="G61" s="138" t="s">
        <v>81</v>
      </c>
      <c r="H61" s="1">
        <f>+IF(J61=0,0,H50)</f>
        <v>0</v>
      </c>
      <c r="I61" s="139" t="s">
        <v>49</v>
      </c>
      <c r="J61" s="145"/>
    </row>
    <row r="62" spans="1:10" ht="86.1" customHeight="1" x14ac:dyDescent="0.2">
      <c r="A62" s="138" t="s">
        <v>88</v>
      </c>
      <c r="B62" s="1">
        <f t="shared" ref="B62:C67" si="3">+B61</f>
        <v>0</v>
      </c>
      <c r="C62" s="1">
        <f t="shared" si="3"/>
        <v>0</v>
      </c>
      <c r="D62" s="139" t="s">
        <v>89</v>
      </c>
      <c r="E62" s="144"/>
      <c r="G62" s="138" t="s">
        <v>82</v>
      </c>
      <c r="H62" s="1">
        <f>+IF(J62=0,0,H50)</f>
        <v>0</v>
      </c>
      <c r="I62" s="139" t="s">
        <v>50</v>
      </c>
      <c r="J62" s="145">
        <v>0</v>
      </c>
    </row>
    <row r="63" spans="1:10" ht="86.1" customHeight="1" x14ac:dyDescent="0.2">
      <c r="A63" s="138" t="s">
        <v>88</v>
      </c>
      <c r="B63" s="1">
        <f t="shared" si="3"/>
        <v>0</v>
      </c>
      <c r="C63" s="1">
        <f t="shared" si="3"/>
        <v>0</v>
      </c>
      <c r="D63" s="139" t="s">
        <v>9</v>
      </c>
      <c r="E63" s="96"/>
      <c r="G63" s="138" t="s">
        <v>78</v>
      </c>
      <c r="H63" s="1">
        <f>+H50</f>
        <v>0</v>
      </c>
      <c r="I63" s="139" t="s">
        <v>91</v>
      </c>
      <c r="J63" s="146">
        <f>J61+J62</f>
        <v>0</v>
      </c>
    </row>
    <row r="64" spans="1:10" ht="86.1" customHeight="1" x14ac:dyDescent="0.2">
      <c r="A64" s="138" t="s">
        <v>88</v>
      </c>
      <c r="B64" s="1">
        <f t="shared" si="3"/>
        <v>0</v>
      </c>
      <c r="C64" s="1">
        <f t="shared" si="3"/>
        <v>0</v>
      </c>
      <c r="D64" s="139" t="s">
        <v>10</v>
      </c>
      <c r="E64" s="96"/>
      <c r="G64" s="138" t="s">
        <v>74</v>
      </c>
      <c r="H64" s="1">
        <f>+H50</f>
        <v>0</v>
      </c>
      <c r="I64" s="139" t="s">
        <v>92</v>
      </c>
      <c r="J64" s="146">
        <f>+J61*0.25+J62</f>
        <v>0</v>
      </c>
    </row>
    <row r="65" spans="1:10" ht="86.1" customHeight="1" x14ac:dyDescent="0.2">
      <c r="A65" s="138" t="s">
        <v>88</v>
      </c>
      <c r="B65" s="1">
        <f t="shared" si="3"/>
        <v>0</v>
      </c>
      <c r="C65" s="1">
        <f t="shared" si="3"/>
        <v>0</v>
      </c>
      <c r="D65" s="139" t="s">
        <v>57</v>
      </c>
      <c r="E65" s="96"/>
      <c r="G65" s="138" t="s">
        <v>80</v>
      </c>
      <c r="H65" s="1">
        <f>+H50</f>
        <v>0</v>
      </c>
      <c r="I65" s="139" t="s">
        <v>23</v>
      </c>
      <c r="J65" s="147" t="e">
        <f>+J63/'SOLICITUD-DATOS SOC'!$E$32</f>
        <v>#DIV/0!</v>
      </c>
    </row>
    <row r="66" spans="1:10" ht="86.1" customHeight="1" thickBot="1" x14ac:dyDescent="0.25">
      <c r="A66" s="138" t="s">
        <v>88</v>
      </c>
      <c r="B66" s="1">
        <f t="shared" si="3"/>
        <v>0</v>
      </c>
      <c r="C66" s="1">
        <f t="shared" si="3"/>
        <v>0</v>
      </c>
      <c r="D66" s="139" t="s">
        <v>11</v>
      </c>
      <c r="E66" s="96"/>
      <c r="G66" s="148" t="s">
        <v>85</v>
      </c>
      <c r="H66" s="95">
        <f>IF(J66=0,0,H50)</f>
        <v>0</v>
      </c>
      <c r="I66" s="149" t="s">
        <v>93</v>
      </c>
      <c r="J66" s="150"/>
    </row>
    <row r="67" spans="1:10" ht="86.1" customHeight="1" x14ac:dyDescent="0.2">
      <c r="A67" s="138" t="s">
        <v>88</v>
      </c>
      <c r="B67" s="1">
        <f t="shared" si="3"/>
        <v>0</v>
      </c>
      <c r="C67" s="1">
        <f t="shared" si="3"/>
        <v>0</v>
      </c>
      <c r="D67" s="139" t="s">
        <v>90</v>
      </c>
      <c r="E67" s="140"/>
      <c r="G67" s="141" t="s">
        <v>85</v>
      </c>
      <c r="H67" s="23"/>
      <c r="I67" s="142" t="s">
        <v>154</v>
      </c>
      <c r="J67" s="143"/>
    </row>
    <row r="68" spans="1:10" ht="86.1" customHeight="1" x14ac:dyDescent="0.2">
      <c r="A68" s="138" t="s">
        <v>88</v>
      </c>
      <c r="B68" s="1">
        <f>IF(E68=0,0,B60)</f>
        <v>0</v>
      </c>
      <c r="C68" s="1">
        <f>IF(E68=0,0,C60)</f>
        <v>0</v>
      </c>
      <c r="D68" s="139" t="s">
        <v>12</v>
      </c>
      <c r="E68" s="99"/>
      <c r="G68" s="138" t="s">
        <v>85</v>
      </c>
      <c r="H68" s="3">
        <f>H67</f>
        <v>0</v>
      </c>
      <c r="I68" s="58" t="s">
        <v>46</v>
      </c>
      <c r="J68" s="96"/>
    </row>
    <row r="69" spans="1:10" ht="86.1" customHeight="1" x14ac:dyDescent="0.2">
      <c r="A69" s="138" t="s">
        <v>88</v>
      </c>
      <c r="B69" s="1">
        <f>B60</f>
        <v>0</v>
      </c>
      <c r="C69" s="1">
        <f>C60</f>
        <v>0</v>
      </c>
      <c r="D69" s="139" t="s">
        <v>15</v>
      </c>
      <c r="E69" s="96"/>
      <c r="G69" s="138" t="s">
        <v>85</v>
      </c>
      <c r="H69" s="3">
        <f>H67</f>
        <v>0</v>
      </c>
      <c r="I69" s="197" t="s">
        <v>143</v>
      </c>
      <c r="J69" s="96"/>
    </row>
    <row r="70" spans="1:10" ht="86.1" customHeight="1" x14ac:dyDescent="0.2">
      <c r="A70" s="138" t="s">
        <v>88</v>
      </c>
      <c r="B70" s="1">
        <f>IF($E69="CASADO/A",B60,0)</f>
        <v>0</v>
      </c>
      <c r="C70" s="1">
        <f>IF($E69="CASADO/A",C60,0)</f>
        <v>0</v>
      </c>
      <c r="D70" s="139" t="str">
        <f>IF(E69="CASADO/A","APELLIDO/S CÓNYUGE:","")</f>
        <v/>
      </c>
      <c r="E70" s="96"/>
      <c r="G70" s="138" t="s">
        <v>85</v>
      </c>
      <c r="H70" s="3">
        <f>IF(I70="",0,H67)</f>
        <v>0</v>
      </c>
      <c r="I70" s="1" t="str">
        <f>IF(OR(J69="NO INSCRIPTO/A",J69="NO INSCR.", J69="NO INSCR",J69="N/I", J69= "NO INSCRIPTO",J69="NO INSCRIPTA"),"","DATOS DE RESOLUCIÓN Y FECHA DE INSCRIPCIÓN:")</f>
        <v>DATOS DE RESOLUCIÓN Y FECHA DE INSCRIPCIÓN:</v>
      </c>
      <c r="J70" s="96"/>
    </row>
    <row r="71" spans="1:10" ht="86.1" customHeight="1" x14ac:dyDescent="0.2">
      <c r="A71" s="138" t="s">
        <v>88</v>
      </c>
      <c r="B71" s="1">
        <f>IF($E69="CASADO/A",B60,0)</f>
        <v>0</v>
      </c>
      <c r="C71" s="1">
        <f>IF($E69="CASADO/A",C60,0)</f>
        <v>0</v>
      </c>
      <c r="D71" s="139" t="str">
        <f>IF(E69="CASADO/A","NOMBRE/S CÓNYUGE:","")</f>
        <v/>
      </c>
      <c r="E71" s="96"/>
      <c r="G71" s="138" t="s">
        <v>85</v>
      </c>
      <c r="H71" s="3">
        <f>IF(I71="",0,H67)</f>
        <v>0</v>
      </c>
      <c r="I71" s="1" t="str">
        <f>IF(I70="","","FECHA DE INSCRIPCION:")</f>
        <v>FECHA DE INSCRIPCION:</v>
      </c>
      <c r="J71" s="144"/>
    </row>
    <row r="72" spans="1:10" ht="86.1" customHeight="1" x14ac:dyDescent="0.2">
      <c r="A72" s="138" t="s">
        <v>88</v>
      </c>
      <c r="B72" s="1">
        <f>IF($E69="CASADO/A",B60,0)</f>
        <v>0</v>
      </c>
      <c r="C72" s="1">
        <f>IF($E69="CASADO/A",C60,0)</f>
        <v>0</v>
      </c>
      <c r="D72" s="139" t="str">
        <f>IF(E69="CASADO/A","DOC. IDENTIDAD (cónyuge) –sin puntos ni barras-:","")</f>
        <v/>
      </c>
      <c r="E72" s="96"/>
      <c r="G72" s="138" t="s">
        <v>85</v>
      </c>
      <c r="H72" s="3">
        <f>H67</f>
        <v>0</v>
      </c>
      <c r="I72" s="1" t="s">
        <v>98</v>
      </c>
      <c r="J72" s="96"/>
    </row>
    <row r="73" spans="1:10" ht="86.1" customHeight="1" x14ac:dyDescent="0.2">
      <c r="A73" s="138" t="s">
        <v>53</v>
      </c>
      <c r="B73" s="1">
        <f>+B60</f>
        <v>0</v>
      </c>
      <c r="C73" s="1">
        <f>+C60</f>
        <v>0</v>
      </c>
      <c r="D73" s="139" t="s">
        <v>51</v>
      </c>
      <c r="E73" s="140"/>
      <c r="G73" s="138" t="s">
        <v>85</v>
      </c>
      <c r="H73" s="3">
        <f>IF(AND(J74&gt;0,J73=0),0,H67)</f>
        <v>0</v>
      </c>
      <c r="I73" s="1" t="s">
        <v>20</v>
      </c>
      <c r="J73" s="96"/>
    </row>
    <row r="74" spans="1:10" ht="86.1" customHeight="1" x14ac:dyDescent="0.2">
      <c r="A74" s="138" t="s">
        <v>81</v>
      </c>
      <c r="B74" s="3">
        <f>IF(AND($E75&gt;0,$E74=0),0,B60)</f>
        <v>0</v>
      </c>
      <c r="C74" s="3">
        <f>IF(AND($E75&gt;0,$E74=0),0,C60)</f>
        <v>0</v>
      </c>
      <c r="D74" s="139" t="s">
        <v>49</v>
      </c>
      <c r="E74" s="145"/>
      <c r="G74" s="138" t="s">
        <v>85</v>
      </c>
      <c r="H74" s="3">
        <f>IF(AND(J73&gt;0,J74=0),0,H67)</f>
        <v>0</v>
      </c>
      <c r="I74" s="58" t="s">
        <v>27</v>
      </c>
      <c r="J74" s="96"/>
    </row>
    <row r="75" spans="1:10" ht="86.1" customHeight="1" x14ac:dyDescent="0.2">
      <c r="A75" s="138" t="s">
        <v>82</v>
      </c>
      <c r="B75" s="3">
        <f>IF(AND($E74&gt;0,$E75=0),0,B60)</f>
        <v>0</v>
      </c>
      <c r="C75" s="3">
        <f>IF(AND($E74&gt;0,$E75=0),0,C60)</f>
        <v>0</v>
      </c>
      <c r="D75" s="139" t="s">
        <v>50</v>
      </c>
      <c r="E75" s="145"/>
      <c r="G75" s="138" t="s">
        <v>85</v>
      </c>
      <c r="H75" s="3">
        <f>H67</f>
        <v>0</v>
      </c>
      <c r="I75" s="139" t="s">
        <v>90</v>
      </c>
      <c r="J75" s="140"/>
    </row>
    <row r="76" spans="1:10" ht="86.1" customHeight="1" x14ac:dyDescent="0.2">
      <c r="A76" s="138" t="s">
        <v>78</v>
      </c>
      <c r="B76" s="1">
        <f>+B69</f>
        <v>0</v>
      </c>
      <c r="C76" s="1">
        <f>+C69</f>
        <v>0</v>
      </c>
      <c r="D76" s="139" t="s">
        <v>91</v>
      </c>
      <c r="E76" s="146">
        <f>E74+E75</f>
        <v>0</v>
      </c>
      <c r="G76" s="138" t="s">
        <v>85</v>
      </c>
      <c r="H76" s="3">
        <f>H67</f>
        <v>0</v>
      </c>
      <c r="I76" s="1" t="s">
        <v>99</v>
      </c>
      <c r="J76" s="96"/>
    </row>
    <row r="77" spans="1:10" ht="86.1" customHeight="1" x14ac:dyDescent="0.2">
      <c r="A77" s="138" t="s">
        <v>74</v>
      </c>
      <c r="B77" s="1">
        <f>+B60</f>
        <v>0</v>
      </c>
      <c r="C77" s="1">
        <f>+C60</f>
        <v>0</v>
      </c>
      <c r="D77" s="139" t="s">
        <v>92</v>
      </c>
      <c r="E77" s="146">
        <f>+E74*0.25+E75</f>
        <v>0</v>
      </c>
      <c r="G77" s="138" t="s">
        <v>53</v>
      </c>
      <c r="H77" s="1">
        <f>+H67</f>
        <v>0</v>
      </c>
      <c r="I77" s="139" t="s">
        <v>51</v>
      </c>
      <c r="J77" s="140"/>
    </row>
    <row r="78" spans="1:10" ht="86.1" customHeight="1" x14ac:dyDescent="0.2">
      <c r="A78" s="138" t="s">
        <v>80</v>
      </c>
      <c r="B78" s="1">
        <f>+B60</f>
        <v>0</v>
      </c>
      <c r="C78" s="1">
        <f>+C60</f>
        <v>0</v>
      </c>
      <c r="D78" s="139" t="s">
        <v>23</v>
      </c>
      <c r="E78" s="147" t="e">
        <f>+E76/'SOLICITUD-DATOS SOC'!$E$32</f>
        <v>#DIV/0!</v>
      </c>
      <c r="G78" s="138" t="s">
        <v>81</v>
      </c>
      <c r="H78" s="1">
        <f>+IF(J78=0,0,H67)</f>
        <v>0</v>
      </c>
      <c r="I78" s="139" t="s">
        <v>49</v>
      </c>
      <c r="J78" s="145"/>
    </row>
    <row r="79" spans="1:10" ht="86.1" customHeight="1" x14ac:dyDescent="0.2">
      <c r="A79" s="138" t="s">
        <v>144</v>
      </c>
      <c r="B79" s="3">
        <f>IF(E79=0,0,B60)</f>
        <v>0</v>
      </c>
      <c r="C79" s="3">
        <f>IF(E79=0,0,C60)</f>
        <v>0</v>
      </c>
      <c r="D79" s="139" t="s">
        <v>136</v>
      </c>
      <c r="E79" s="96"/>
      <c r="G79" s="138" t="s">
        <v>82</v>
      </c>
      <c r="H79" s="1">
        <f>+IF(J79=0,0,H67)</f>
        <v>0</v>
      </c>
      <c r="I79" s="139" t="s">
        <v>50</v>
      </c>
      <c r="J79" s="145">
        <v>0</v>
      </c>
    </row>
    <row r="80" spans="1:10" ht="86.1" customHeight="1" x14ac:dyDescent="0.2">
      <c r="A80" s="138" t="s">
        <v>137</v>
      </c>
      <c r="B80" s="1">
        <f>IF(OR(E80=0,E80="PRESCINDE ART. 9 ACTO CONSTITUIVO"),0,B60)</f>
        <v>0</v>
      </c>
      <c r="C80" s="1">
        <f>IF(OR(F81=0,E80="PRESCINDE ART.9 ACTO CONSTITUIVO"),0,C60)</f>
        <v>0</v>
      </c>
      <c r="D80" s="139" t="s">
        <v>94</v>
      </c>
      <c r="E80" s="96"/>
      <c r="G80" s="138" t="s">
        <v>78</v>
      </c>
      <c r="H80" s="1">
        <f>+H67</f>
        <v>0</v>
      </c>
      <c r="I80" s="139" t="s">
        <v>91</v>
      </c>
      <c r="J80" s="146">
        <f>J78+J79</f>
        <v>0</v>
      </c>
    </row>
    <row r="81" spans="1:10" ht="86.1" customHeight="1" thickBot="1" x14ac:dyDescent="0.25">
      <c r="A81" s="148" t="s">
        <v>88</v>
      </c>
      <c r="B81" s="22">
        <f>IF(E81=0,0,B60)</f>
        <v>0</v>
      </c>
      <c r="C81" s="22">
        <f>IF(E81=0,0,C60)</f>
        <v>0</v>
      </c>
      <c r="D81" s="149" t="s">
        <v>93</v>
      </c>
      <c r="E81" s="150"/>
      <c r="G81" s="138" t="s">
        <v>74</v>
      </c>
      <c r="H81" s="1">
        <f>+H67</f>
        <v>0</v>
      </c>
      <c r="I81" s="139" t="s">
        <v>92</v>
      </c>
      <c r="J81" s="146">
        <f>+J78*0.25+J79</f>
        <v>0</v>
      </c>
    </row>
    <row r="82" spans="1:10" ht="86.1" customHeight="1" x14ac:dyDescent="0.2">
      <c r="A82" s="138" t="s">
        <v>88</v>
      </c>
      <c r="B82" s="2">
        <v>0</v>
      </c>
      <c r="C82" s="2"/>
      <c r="D82" s="139" t="s">
        <v>152</v>
      </c>
      <c r="E82" s="140"/>
      <c r="G82" s="138" t="s">
        <v>80</v>
      </c>
      <c r="H82" s="1">
        <f>+H67</f>
        <v>0</v>
      </c>
      <c r="I82" s="139" t="s">
        <v>23</v>
      </c>
      <c r="J82" s="147" t="e">
        <f>+J80/'SOLICITUD-DATOS SOC'!$E$32</f>
        <v>#DIV/0!</v>
      </c>
    </row>
    <row r="83" spans="1:10" ht="86.1" customHeight="1" thickBot="1" x14ac:dyDescent="0.25">
      <c r="A83" s="138" t="s">
        <v>88</v>
      </c>
      <c r="B83" s="1">
        <f>+B82</f>
        <v>0</v>
      </c>
      <c r="C83" s="3">
        <f>+C82</f>
        <v>0</v>
      </c>
      <c r="D83" s="139" t="s">
        <v>153</v>
      </c>
      <c r="E83" s="284"/>
      <c r="G83" s="148" t="s">
        <v>85</v>
      </c>
      <c r="H83" s="95">
        <f>IF(J83=0,0,H67)</f>
        <v>0</v>
      </c>
      <c r="I83" s="149" t="s">
        <v>93</v>
      </c>
      <c r="J83" s="150"/>
    </row>
    <row r="84" spans="1:10" ht="86.1" customHeight="1" x14ac:dyDescent="0.2">
      <c r="A84" s="138" t="s">
        <v>88</v>
      </c>
      <c r="B84" s="1">
        <f t="shared" ref="B84:C89" si="4">+B83</f>
        <v>0</v>
      </c>
      <c r="C84" s="1">
        <f t="shared" si="4"/>
        <v>0</v>
      </c>
      <c r="D84" s="139" t="s">
        <v>89</v>
      </c>
      <c r="E84" s="144"/>
      <c r="G84" s="141" t="s">
        <v>85</v>
      </c>
      <c r="H84" s="23"/>
      <c r="I84" s="142" t="s">
        <v>154</v>
      </c>
      <c r="J84" s="143"/>
    </row>
    <row r="85" spans="1:10" ht="86.1" customHeight="1" x14ac:dyDescent="0.2">
      <c r="A85" s="138" t="s">
        <v>88</v>
      </c>
      <c r="B85" s="1">
        <f t="shared" si="4"/>
        <v>0</v>
      </c>
      <c r="C85" s="1">
        <f t="shared" si="4"/>
        <v>0</v>
      </c>
      <c r="D85" s="139" t="s">
        <v>9</v>
      </c>
      <c r="E85" s="96"/>
      <c r="G85" s="138" t="s">
        <v>85</v>
      </c>
      <c r="H85" s="3">
        <f>H84</f>
        <v>0</v>
      </c>
      <c r="I85" s="58" t="s">
        <v>46</v>
      </c>
      <c r="J85" s="96"/>
    </row>
    <row r="86" spans="1:10" ht="86.1" customHeight="1" x14ac:dyDescent="0.2">
      <c r="A86" s="138" t="s">
        <v>88</v>
      </c>
      <c r="B86" s="1">
        <f t="shared" si="4"/>
        <v>0</v>
      </c>
      <c r="C86" s="1">
        <f t="shared" si="4"/>
        <v>0</v>
      </c>
      <c r="D86" s="139" t="s">
        <v>10</v>
      </c>
      <c r="E86" s="96"/>
      <c r="G86" s="138" t="s">
        <v>85</v>
      </c>
      <c r="H86" s="3">
        <f>H84</f>
        <v>0</v>
      </c>
      <c r="I86" s="197" t="s">
        <v>143</v>
      </c>
      <c r="J86" s="96"/>
    </row>
    <row r="87" spans="1:10" ht="86.1" customHeight="1" x14ac:dyDescent="0.2">
      <c r="A87" s="138" t="s">
        <v>88</v>
      </c>
      <c r="B87" s="1">
        <f t="shared" si="4"/>
        <v>0</v>
      </c>
      <c r="C87" s="1">
        <f t="shared" si="4"/>
        <v>0</v>
      </c>
      <c r="D87" s="139" t="s">
        <v>57</v>
      </c>
      <c r="E87" s="96"/>
      <c r="G87" s="138" t="s">
        <v>85</v>
      </c>
      <c r="H87" s="3">
        <f>IF(I87="",0,H84)</f>
        <v>0</v>
      </c>
      <c r="I87" s="1" t="str">
        <f>IF(OR(J86="NO INSCRIPTO/A",J86="NO INSCR.", J86="NO INSCR",J86="N/I", J86= "NO INSCRIPTO",J86="NO INSCRIPTA"),"","DATOS DE RESOLUCIÓN Y FECHA DE INSCRIPCIÓN:")</f>
        <v>DATOS DE RESOLUCIÓN Y FECHA DE INSCRIPCIÓN:</v>
      </c>
      <c r="J87" s="96"/>
    </row>
    <row r="88" spans="1:10" ht="86.1" customHeight="1" x14ac:dyDescent="0.2">
      <c r="A88" s="138" t="s">
        <v>88</v>
      </c>
      <c r="B88" s="1">
        <f t="shared" si="4"/>
        <v>0</v>
      </c>
      <c r="C88" s="1">
        <f t="shared" si="4"/>
        <v>0</v>
      </c>
      <c r="D88" s="139" t="s">
        <v>11</v>
      </c>
      <c r="E88" s="96"/>
      <c r="G88" s="138" t="s">
        <v>85</v>
      </c>
      <c r="H88" s="3">
        <f>IF(I88="",0,H84)</f>
        <v>0</v>
      </c>
      <c r="I88" s="1" t="str">
        <f>IF(I87="","","FECHA DE INSCRIPCION:")</f>
        <v>FECHA DE INSCRIPCION:</v>
      </c>
      <c r="J88" s="144"/>
    </row>
    <row r="89" spans="1:10" ht="86.1" customHeight="1" x14ac:dyDescent="0.2">
      <c r="A89" s="138" t="s">
        <v>88</v>
      </c>
      <c r="B89" s="1">
        <f t="shared" si="4"/>
        <v>0</v>
      </c>
      <c r="C89" s="1">
        <f t="shared" si="4"/>
        <v>0</v>
      </c>
      <c r="D89" s="139" t="s">
        <v>90</v>
      </c>
      <c r="E89" s="140"/>
      <c r="G89" s="138" t="s">
        <v>85</v>
      </c>
      <c r="H89" s="3">
        <f>H84</f>
        <v>0</v>
      </c>
      <c r="I89" s="1" t="s">
        <v>98</v>
      </c>
      <c r="J89" s="96"/>
    </row>
    <row r="90" spans="1:10" ht="86.1" customHeight="1" x14ac:dyDescent="0.2">
      <c r="A90" s="138" t="s">
        <v>88</v>
      </c>
      <c r="B90" s="1">
        <f>IF(E90=0,0,B82)</f>
        <v>0</v>
      </c>
      <c r="C90" s="1">
        <f>IF(E90=0,0,C82)</f>
        <v>0</v>
      </c>
      <c r="D90" s="139" t="s">
        <v>12</v>
      </c>
      <c r="E90" s="99"/>
      <c r="G90" s="138" t="s">
        <v>85</v>
      </c>
      <c r="H90" s="3">
        <f>IF(AND(J91&gt;0,J90=0),0,H84)</f>
        <v>0</v>
      </c>
      <c r="I90" s="1" t="s">
        <v>20</v>
      </c>
      <c r="J90" s="96"/>
    </row>
    <row r="91" spans="1:10" ht="86.1" customHeight="1" x14ac:dyDescent="0.2">
      <c r="A91" s="138" t="s">
        <v>88</v>
      </c>
      <c r="B91" s="1">
        <f>B82</f>
        <v>0</v>
      </c>
      <c r="C91" s="1">
        <f>C82</f>
        <v>0</v>
      </c>
      <c r="D91" s="139" t="s">
        <v>15</v>
      </c>
      <c r="E91" s="96"/>
      <c r="G91" s="138" t="s">
        <v>85</v>
      </c>
      <c r="H91" s="3">
        <f>IF(AND(J90&gt;0,J91=0),0,H84)</f>
        <v>0</v>
      </c>
      <c r="I91" s="58" t="s">
        <v>27</v>
      </c>
      <c r="J91" s="96"/>
    </row>
    <row r="92" spans="1:10" ht="86.1" customHeight="1" x14ac:dyDescent="0.2">
      <c r="A92" s="138" t="s">
        <v>88</v>
      </c>
      <c r="B92" s="1">
        <f>IF($E91="CASADO/A",B82,0)</f>
        <v>0</v>
      </c>
      <c r="C92" s="1">
        <f>IF($E91="CASADO/A",C82,0)</f>
        <v>0</v>
      </c>
      <c r="D92" s="139" t="str">
        <f>IF(E91="CASADO/A","APELLIDO/S CÓNYUGE:","")</f>
        <v/>
      </c>
      <c r="E92" s="96"/>
      <c r="G92" s="138" t="s">
        <v>85</v>
      </c>
      <c r="H92" s="3">
        <f>H84</f>
        <v>0</v>
      </c>
      <c r="I92" s="139" t="s">
        <v>90</v>
      </c>
      <c r="J92" s="140"/>
    </row>
    <row r="93" spans="1:10" ht="86.1" customHeight="1" x14ac:dyDescent="0.2">
      <c r="A93" s="138" t="s">
        <v>88</v>
      </c>
      <c r="B93" s="1">
        <f>IF($E91="CASADO/A",B82,0)</f>
        <v>0</v>
      </c>
      <c r="C93" s="1">
        <f>IF($E91="CASADO/A",C82,0)</f>
        <v>0</v>
      </c>
      <c r="D93" s="139" t="str">
        <f>IF(E91="CASADO/A","NOMBRE/S CÓNYUGE:","")</f>
        <v/>
      </c>
      <c r="E93" s="96"/>
      <c r="G93" s="138" t="s">
        <v>85</v>
      </c>
      <c r="H93" s="3">
        <f>H84</f>
        <v>0</v>
      </c>
      <c r="I93" s="1" t="s">
        <v>99</v>
      </c>
      <c r="J93" s="96"/>
    </row>
    <row r="94" spans="1:10" ht="86.1" customHeight="1" x14ac:dyDescent="0.2">
      <c r="A94" s="138" t="s">
        <v>88</v>
      </c>
      <c r="B94" s="1">
        <f>IF($E91="CASADO/A",B82,0)</f>
        <v>0</v>
      </c>
      <c r="C94" s="1">
        <f>IF($E91="CASADO/A",C82,0)</f>
        <v>0</v>
      </c>
      <c r="D94" s="139" t="str">
        <f>IF(E91="CASADO/A","DOC. IDENTIDAD (cónyuge) –sin puntos ni barras-:","")</f>
        <v/>
      </c>
      <c r="E94" s="96"/>
      <c r="G94" s="138" t="s">
        <v>53</v>
      </c>
      <c r="H94" s="1">
        <f>+H84</f>
        <v>0</v>
      </c>
      <c r="I94" s="139" t="s">
        <v>51</v>
      </c>
      <c r="J94" s="140"/>
    </row>
    <row r="95" spans="1:10" ht="86.1" customHeight="1" x14ac:dyDescent="0.2">
      <c r="A95" s="138" t="s">
        <v>53</v>
      </c>
      <c r="B95" s="1">
        <f>+B82</f>
        <v>0</v>
      </c>
      <c r="C95" s="1">
        <f>+C82</f>
        <v>0</v>
      </c>
      <c r="D95" s="139" t="s">
        <v>51</v>
      </c>
      <c r="E95" s="140"/>
      <c r="G95" s="138" t="s">
        <v>81</v>
      </c>
      <c r="H95" s="1">
        <f>+IF(J95=0,0,H84)</f>
        <v>0</v>
      </c>
      <c r="I95" s="139" t="s">
        <v>49</v>
      </c>
      <c r="J95" s="145"/>
    </row>
    <row r="96" spans="1:10" ht="86.1" customHeight="1" x14ac:dyDescent="0.2">
      <c r="A96" s="138" t="s">
        <v>81</v>
      </c>
      <c r="B96" s="3">
        <f>IF(AND($E97&gt;0,$E96=0),0,B82)</f>
        <v>0</v>
      </c>
      <c r="C96" s="3">
        <f>IF(AND($E97&gt;0,$E96=0),0,C82)</f>
        <v>0</v>
      </c>
      <c r="D96" s="139" t="s">
        <v>49</v>
      </c>
      <c r="E96" s="145"/>
      <c r="G96" s="138" t="s">
        <v>82</v>
      </c>
      <c r="H96" s="1">
        <f>+IF(J96=0,0,H84)</f>
        <v>0</v>
      </c>
      <c r="I96" s="139" t="s">
        <v>50</v>
      </c>
      <c r="J96" s="145">
        <v>0</v>
      </c>
    </row>
    <row r="97" spans="1:10" ht="86.1" customHeight="1" x14ac:dyDescent="0.2">
      <c r="A97" s="138" t="s">
        <v>82</v>
      </c>
      <c r="B97" s="3">
        <f>IF(AND($E96&gt;0,$E97=0),0,B82)</f>
        <v>0</v>
      </c>
      <c r="C97" s="3">
        <f>IF(AND($E96&gt;0,$E97=0),0,C82)</f>
        <v>0</v>
      </c>
      <c r="D97" s="139" t="s">
        <v>50</v>
      </c>
      <c r="E97" s="145"/>
      <c r="G97" s="138" t="s">
        <v>78</v>
      </c>
      <c r="H97" s="1">
        <f>+H84</f>
        <v>0</v>
      </c>
      <c r="I97" s="139" t="s">
        <v>91</v>
      </c>
      <c r="J97" s="146">
        <f>J95+J96</f>
        <v>0</v>
      </c>
    </row>
    <row r="98" spans="1:10" ht="86.1" customHeight="1" x14ac:dyDescent="0.2">
      <c r="A98" s="138" t="s">
        <v>78</v>
      </c>
      <c r="B98" s="1">
        <f>+B91</f>
        <v>0</v>
      </c>
      <c r="C98" s="1">
        <f>+C91</f>
        <v>0</v>
      </c>
      <c r="D98" s="139" t="s">
        <v>91</v>
      </c>
      <c r="E98" s="146">
        <f>E96+E97</f>
        <v>0</v>
      </c>
      <c r="G98" s="138" t="s">
        <v>74</v>
      </c>
      <c r="H98" s="1">
        <f>+H84</f>
        <v>0</v>
      </c>
      <c r="I98" s="139" t="s">
        <v>92</v>
      </c>
      <c r="J98" s="146">
        <f>+J95*0.25+J96</f>
        <v>0</v>
      </c>
    </row>
    <row r="99" spans="1:10" ht="86.1" customHeight="1" x14ac:dyDescent="0.2">
      <c r="A99" s="138" t="s">
        <v>74</v>
      </c>
      <c r="B99" s="1">
        <f>+B82</f>
        <v>0</v>
      </c>
      <c r="C99" s="1">
        <f>+C82</f>
        <v>0</v>
      </c>
      <c r="D99" s="139" t="s">
        <v>92</v>
      </c>
      <c r="E99" s="146">
        <f>+E96*0.25+E97</f>
        <v>0</v>
      </c>
      <c r="G99" s="138" t="s">
        <v>80</v>
      </c>
      <c r="H99" s="1">
        <f>+H84</f>
        <v>0</v>
      </c>
      <c r="I99" s="139" t="s">
        <v>23</v>
      </c>
      <c r="J99" s="147" t="e">
        <f>+J97/'SOLICITUD-DATOS SOC'!$E$32</f>
        <v>#DIV/0!</v>
      </c>
    </row>
    <row r="100" spans="1:10" ht="86.1" customHeight="1" thickBot="1" x14ac:dyDescent="0.25">
      <c r="A100" s="138" t="s">
        <v>80</v>
      </c>
      <c r="B100" s="1">
        <f>+B82</f>
        <v>0</v>
      </c>
      <c r="C100" s="1">
        <f>+C82</f>
        <v>0</v>
      </c>
      <c r="D100" s="139" t="s">
        <v>23</v>
      </c>
      <c r="E100" s="147" t="e">
        <f>+E98/'SOLICITUD-DATOS SOC'!$E$32</f>
        <v>#DIV/0!</v>
      </c>
      <c r="G100" s="148" t="s">
        <v>85</v>
      </c>
      <c r="H100" s="95">
        <f>IF(J100=0,0,H84)</f>
        <v>0</v>
      </c>
      <c r="I100" s="149" t="s">
        <v>93</v>
      </c>
      <c r="J100" s="150"/>
    </row>
    <row r="101" spans="1:10" ht="86.1" customHeight="1" x14ac:dyDescent="0.2">
      <c r="A101" s="138" t="s">
        <v>144</v>
      </c>
      <c r="B101" s="3">
        <f>IF(E101=0,0,B82)</f>
        <v>0</v>
      </c>
      <c r="C101" s="3">
        <f>IF(E101=0,0,C82)</f>
        <v>0</v>
      </c>
      <c r="D101" s="139" t="s">
        <v>136</v>
      </c>
      <c r="E101" s="96"/>
      <c r="G101" s="141" t="s">
        <v>85</v>
      </c>
      <c r="H101" s="23"/>
      <c r="I101" s="142" t="s">
        <v>154</v>
      </c>
      <c r="J101" s="143"/>
    </row>
    <row r="102" spans="1:10" ht="86.1" customHeight="1" x14ac:dyDescent="0.2">
      <c r="A102" s="138" t="s">
        <v>137</v>
      </c>
      <c r="B102" s="1">
        <f>IF(OR(E102=0,E102="PRESCINDE ART. 9 ACTO CONSTITUIVO"),0,B82)</f>
        <v>0</v>
      </c>
      <c r="C102" s="1">
        <f>IF(OR(F103=0,E102="PRESCINDE ART.9 ACTO CONSTITUIVO"),0,C82)</f>
        <v>0</v>
      </c>
      <c r="D102" s="139" t="s">
        <v>94</v>
      </c>
      <c r="E102" s="96"/>
      <c r="G102" s="138" t="s">
        <v>85</v>
      </c>
      <c r="H102" s="3">
        <f>H101</f>
        <v>0</v>
      </c>
      <c r="I102" s="58" t="s">
        <v>46</v>
      </c>
      <c r="J102" s="96"/>
    </row>
    <row r="103" spans="1:10" ht="86.1" customHeight="1" thickBot="1" x14ac:dyDescent="0.25">
      <c r="A103" s="148" t="s">
        <v>88</v>
      </c>
      <c r="B103" s="22">
        <f>IF(E103=0,0,B82)</f>
        <v>0</v>
      </c>
      <c r="C103" s="22">
        <f>IF(E103=0,0,C82)</f>
        <v>0</v>
      </c>
      <c r="D103" s="149" t="s">
        <v>93</v>
      </c>
      <c r="E103" s="150"/>
      <c r="G103" s="138" t="s">
        <v>85</v>
      </c>
      <c r="H103" s="3">
        <f>H101</f>
        <v>0</v>
      </c>
      <c r="I103" s="197" t="s">
        <v>143</v>
      </c>
      <c r="J103" s="96"/>
    </row>
    <row r="104" spans="1:10" ht="86.1" customHeight="1" x14ac:dyDescent="0.2">
      <c r="A104" s="138" t="s">
        <v>88</v>
      </c>
      <c r="B104" s="2">
        <v>0</v>
      </c>
      <c r="C104" s="2"/>
      <c r="D104" s="139" t="s">
        <v>152</v>
      </c>
      <c r="E104" s="140"/>
      <c r="G104" s="138" t="s">
        <v>85</v>
      </c>
      <c r="H104" s="3">
        <f>IF(I104="",0,H101)</f>
        <v>0</v>
      </c>
      <c r="I104" s="1" t="str">
        <f>IF(OR(J103="NO INSCRIPTO/A",J103="NO INSCR.", J103="NO INSCR",J103="N/I", J103= "NO INSCRIPTO",J103="NO INSCRIPTA"),"","DATOS DE RESOLUCIÓN Y FECHA DE INSCRIPCIÓN:")</f>
        <v>DATOS DE RESOLUCIÓN Y FECHA DE INSCRIPCIÓN:</v>
      </c>
      <c r="J104" s="96"/>
    </row>
    <row r="105" spans="1:10" ht="86.1" customHeight="1" x14ac:dyDescent="0.2">
      <c r="A105" s="138" t="s">
        <v>88</v>
      </c>
      <c r="B105" s="1">
        <f>+B104</f>
        <v>0</v>
      </c>
      <c r="C105" s="3">
        <f>+C104</f>
        <v>0</v>
      </c>
      <c r="D105" s="139" t="s">
        <v>153</v>
      </c>
      <c r="E105" s="284"/>
      <c r="G105" s="138" t="s">
        <v>85</v>
      </c>
      <c r="H105" s="3">
        <f>IF(I105="",0,H101)</f>
        <v>0</v>
      </c>
      <c r="I105" s="1" t="str">
        <f>IF(I104="","","FECHA DE INSCRIPCION:")</f>
        <v>FECHA DE INSCRIPCION:</v>
      </c>
      <c r="J105" s="144"/>
    </row>
    <row r="106" spans="1:10" ht="86.1" customHeight="1" x14ac:dyDescent="0.2">
      <c r="A106" s="138" t="s">
        <v>88</v>
      </c>
      <c r="B106" s="1">
        <f t="shared" ref="B106:C111" si="5">+B105</f>
        <v>0</v>
      </c>
      <c r="C106" s="1">
        <f t="shared" si="5"/>
        <v>0</v>
      </c>
      <c r="D106" s="139" t="s">
        <v>89</v>
      </c>
      <c r="E106" s="144"/>
      <c r="G106" s="138" t="s">
        <v>85</v>
      </c>
      <c r="H106" s="3">
        <f>H101</f>
        <v>0</v>
      </c>
      <c r="I106" s="1" t="s">
        <v>98</v>
      </c>
      <c r="J106" s="96"/>
    </row>
    <row r="107" spans="1:10" ht="86.1" customHeight="1" x14ac:dyDescent="0.2">
      <c r="A107" s="138" t="s">
        <v>88</v>
      </c>
      <c r="B107" s="1">
        <f t="shared" si="5"/>
        <v>0</v>
      </c>
      <c r="C107" s="1">
        <f t="shared" si="5"/>
        <v>0</v>
      </c>
      <c r="D107" s="139" t="s">
        <v>9</v>
      </c>
      <c r="E107" s="96"/>
      <c r="G107" s="138" t="s">
        <v>85</v>
      </c>
      <c r="H107" s="3">
        <f>IF(AND(J108&gt;0,J107=0),0,H101)</f>
        <v>0</v>
      </c>
      <c r="I107" s="1" t="s">
        <v>20</v>
      </c>
      <c r="J107" s="96"/>
    </row>
    <row r="108" spans="1:10" ht="86.1" customHeight="1" x14ac:dyDescent="0.2">
      <c r="A108" s="138" t="s">
        <v>88</v>
      </c>
      <c r="B108" s="1">
        <f t="shared" si="5"/>
        <v>0</v>
      </c>
      <c r="C108" s="1">
        <f t="shared" si="5"/>
        <v>0</v>
      </c>
      <c r="D108" s="139" t="s">
        <v>10</v>
      </c>
      <c r="E108" s="96"/>
      <c r="G108" s="138" t="s">
        <v>85</v>
      </c>
      <c r="H108" s="3">
        <f>IF(AND(J107&gt;0,J108=0),0,H101)</f>
        <v>0</v>
      </c>
      <c r="I108" s="58" t="s">
        <v>27</v>
      </c>
      <c r="J108" s="96"/>
    </row>
    <row r="109" spans="1:10" ht="86.1" customHeight="1" x14ac:dyDescent="0.2">
      <c r="A109" s="138" t="s">
        <v>88</v>
      </c>
      <c r="B109" s="1">
        <f t="shared" si="5"/>
        <v>0</v>
      </c>
      <c r="C109" s="1">
        <f t="shared" si="5"/>
        <v>0</v>
      </c>
      <c r="D109" s="139" t="s">
        <v>57</v>
      </c>
      <c r="E109" s="96"/>
      <c r="G109" s="138" t="s">
        <v>85</v>
      </c>
      <c r="H109" s="3">
        <f>H101</f>
        <v>0</v>
      </c>
      <c r="I109" s="139" t="s">
        <v>90</v>
      </c>
      <c r="J109" s="140"/>
    </row>
    <row r="110" spans="1:10" ht="86.1" customHeight="1" x14ac:dyDescent="0.2">
      <c r="A110" s="138" t="s">
        <v>88</v>
      </c>
      <c r="B110" s="1">
        <f t="shared" si="5"/>
        <v>0</v>
      </c>
      <c r="C110" s="1">
        <f t="shared" si="5"/>
        <v>0</v>
      </c>
      <c r="D110" s="139" t="s">
        <v>11</v>
      </c>
      <c r="E110" s="96"/>
      <c r="G110" s="138" t="s">
        <v>85</v>
      </c>
      <c r="H110" s="3">
        <f>H101</f>
        <v>0</v>
      </c>
      <c r="I110" s="1" t="s">
        <v>99</v>
      </c>
      <c r="J110" s="96"/>
    </row>
    <row r="111" spans="1:10" ht="86.1" customHeight="1" x14ac:dyDescent="0.2">
      <c r="A111" s="138" t="s">
        <v>88</v>
      </c>
      <c r="B111" s="1">
        <f t="shared" si="5"/>
        <v>0</v>
      </c>
      <c r="C111" s="1">
        <f t="shared" si="5"/>
        <v>0</v>
      </c>
      <c r="D111" s="139" t="s">
        <v>90</v>
      </c>
      <c r="E111" s="140"/>
      <c r="G111" s="138" t="s">
        <v>53</v>
      </c>
      <c r="H111" s="1">
        <f>+H101</f>
        <v>0</v>
      </c>
      <c r="I111" s="139" t="s">
        <v>51</v>
      </c>
      <c r="J111" s="140"/>
    </row>
    <row r="112" spans="1:10" ht="86.1" customHeight="1" x14ac:dyDescent="0.2">
      <c r="A112" s="138" t="s">
        <v>88</v>
      </c>
      <c r="B112" s="1">
        <f>IF(E112=0,0,B104)</f>
        <v>0</v>
      </c>
      <c r="C112" s="1">
        <f>IF(E112=0,0,C104)</f>
        <v>0</v>
      </c>
      <c r="D112" s="139" t="s">
        <v>12</v>
      </c>
      <c r="E112" s="99"/>
      <c r="G112" s="138" t="s">
        <v>81</v>
      </c>
      <c r="H112" s="1">
        <f>+IF(J112=0,0,H101)</f>
        <v>0</v>
      </c>
      <c r="I112" s="139" t="s">
        <v>49</v>
      </c>
      <c r="J112" s="145"/>
    </row>
    <row r="113" spans="1:10" ht="86.1" customHeight="1" x14ac:dyDescent="0.2">
      <c r="A113" s="138" t="s">
        <v>88</v>
      </c>
      <c r="B113" s="1">
        <f>B104</f>
        <v>0</v>
      </c>
      <c r="C113" s="1">
        <f>C104</f>
        <v>0</v>
      </c>
      <c r="D113" s="139" t="s">
        <v>15</v>
      </c>
      <c r="E113" s="96"/>
      <c r="G113" s="138" t="s">
        <v>82</v>
      </c>
      <c r="H113" s="1">
        <f>+IF(J113=0,0,H101)</f>
        <v>0</v>
      </c>
      <c r="I113" s="139" t="s">
        <v>50</v>
      </c>
      <c r="J113" s="145">
        <v>0</v>
      </c>
    </row>
    <row r="114" spans="1:10" ht="86.1" customHeight="1" x14ac:dyDescent="0.2">
      <c r="A114" s="138" t="s">
        <v>88</v>
      </c>
      <c r="B114" s="1">
        <f>IF($E113="CASADO/A",B104,0)</f>
        <v>0</v>
      </c>
      <c r="C114" s="1">
        <f>IF($E113="CASADO/A",C104,0)</f>
        <v>0</v>
      </c>
      <c r="D114" s="139" t="str">
        <f>IF(E113="CASADO/A","APELLIDO/S CÓNYUGE:","")</f>
        <v/>
      </c>
      <c r="E114" s="96"/>
      <c r="G114" s="138" t="s">
        <v>78</v>
      </c>
      <c r="H114" s="1">
        <f>+H101</f>
        <v>0</v>
      </c>
      <c r="I114" s="139" t="s">
        <v>91</v>
      </c>
      <c r="J114" s="146">
        <f>J112+J113</f>
        <v>0</v>
      </c>
    </row>
    <row r="115" spans="1:10" ht="86.1" customHeight="1" x14ac:dyDescent="0.2">
      <c r="A115" s="138" t="s">
        <v>88</v>
      </c>
      <c r="B115" s="1">
        <f>IF($E113="CASADO/A",B104,0)</f>
        <v>0</v>
      </c>
      <c r="C115" s="1">
        <f>IF($E113="CASADO/A",C104,0)</f>
        <v>0</v>
      </c>
      <c r="D115" s="139" t="str">
        <f>IF(E113="CASADO/A","NOMBRE/S CÓNYUGE:","")</f>
        <v/>
      </c>
      <c r="E115" s="96"/>
      <c r="G115" s="138" t="s">
        <v>74</v>
      </c>
      <c r="H115" s="1">
        <f>+H101</f>
        <v>0</v>
      </c>
      <c r="I115" s="139" t="s">
        <v>92</v>
      </c>
      <c r="J115" s="146">
        <f>+J112*0.25+J113</f>
        <v>0</v>
      </c>
    </row>
    <row r="116" spans="1:10" ht="86.1" customHeight="1" x14ac:dyDescent="0.2">
      <c r="A116" s="138" t="s">
        <v>88</v>
      </c>
      <c r="B116" s="1">
        <f>IF($E113="CASADO/A",B104,0)</f>
        <v>0</v>
      </c>
      <c r="C116" s="1">
        <f>IF($E113="CASADO/A",C104,0)</f>
        <v>0</v>
      </c>
      <c r="D116" s="139" t="str">
        <f>IF(E113="CASADO/A","DOC. IDENTIDAD (cónyuge) –sin puntos ni barras-:","")</f>
        <v/>
      </c>
      <c r="E116" s="96"/>
      <c r="G116" s="138" t="s">
        <v>80</v>
      </c>
      <c r="H116" s="1">
        <f>+H101</f>
        <v>0</v>
      </c>
      <c r="I116" s="139" t="s">
        <v>23</v>
      </c>
      <c r="J116" s="147" t="e">
        <f>+J114/'SOLICITUD-DATOS SOC'!$E$32</f>
        <v>#DIV/0!</v>
      </c>
    </row>
    <row r="117" spans="1:10" ht="86.1" customHeight="1" thickBot="1" x14ac:dyDescent="0.25">
      <c r="A117" s="138" t="s">
        <v>53</v>
      </c>
      <c r="B117" s="1">
        <f>+B104</f>
        <v>0</v>
      </c>
      <c r="C117" s="1">
        <f>+C104</f>
        <v>0</v>
      </c>
      <c r="D117" s="139" t="s">
        <v>51</v>
      </c>
      <c r="E117" s="140"/>
      <c r="G117" s="148" t="s">
        <v>85</v>
      </c>
      <c r="H117" s="95">
        <f>IF(J117=0,0,H101)</f>
        <v>0</v>
      </c>
      <c r="I117" s="149" t="s">
        <v>93</v>
      </c>
      <c r="J117" s="150"/>
    </row>
    <row r="118" spans="1:10" ht="86.1" customHeight="1" x14ac:dyDescent="0.2">
      <c r="A118" s="138" t="s">
        <v>81</v>
      </c>
      <c r="B118" s="3">
        <f>IF(AND($E119&gt;0,$E118=0),0,B104)</f>
        <v>0</v>
      </c>
      <c r="C118" s="3">
        <f>IF(AND($E119&gt;0,$E118=0),0,C104)</f>
        <v>0</v>
      </c>
      <c r="D118" s="139" t="s">
        <v>49</v>
      </c>
      <c r="E118" s="145"/>
      <c r="G118" s="141" t="s">
        <v>85</v>
      </c>
      <c r="H118" s="23"/>
      <c r="I118" s="142" t="s">
        <v>154</v>
      </c>
      <c r="J118" s="143"/>
    </row>
    <row r="119" spans="1:10" ht="86.1" customHeight="1" x14ac:dyDescent="0.2">
      <c r="A119" s="138" t="s">
        <v>82</v>
      </c>
      <c r="B119" s="3">
        <f>IF(AND($E118&gt;0,$E119=0),0,B104)</f>
        <v>0</v>
      </c>
      <c r="C119" s="3">
        <f>IF(AND($E118&gt;0,$E119=0),0,C104)</f>
        <v>0</v>
      </c>
      <c r="D119" s="139" t="s">
        <v>50</v>
      </c>
      <c r="E119" s="145"/>
      <c r="G119" s="138" t="s">
        <v>85</v>
      </c>
      <c r="H119" s="3">
        <f>H118</f>
        <v>0</v>
      </c>
      <c r="I119" s="58" t="s">
        <v>46</v>
      </c>
      <c r="J119" s="96"/>
    </row>
    <row r="120" spans="1:10" ht="86.1" customHeight="1" x14ac:dyDescent="0.2">
      <c r="A120" s="138" t="s">
        <v>78</v>
      </c>
      <c r="B120" s="1">
        <f>+B113</f>
        <v>0</v>
      </c>
      <c r="C120" s="1">
        <f>+C113</f>
        <v>0</v>
      </c>
      <c r="D120" s="139" t="s">
        <v>91</v>
      </c>
      <c r="E120" s="146">
        <f>E118+E119</f>
        <v>0</v>
      </c>
      <c r="G120" s="138" t="s">
        <v>85</v>
      </c>
      <c r="H120" s="3">
        <f>H118</f>
        <v>0</v>
      </c>
      <c r="I120" s="197" t="s">
        <v>143</v>
      </c>
      <c r="J120" s="96"/>
    </row>
    <row r="121" spans="1:10" ht="86.1" customHeight="1" x14ac:dyDescent="0.2">
      <c r="A121" s="138" t="s">
        <v>74</v>
      </c>
      <c r="B121" s="1">
        <f>+B104</f>
        <v>0</v>
      </c>
      <c r="C121" s="1">
        <f>+C104</f>
        <v>0</v>
      </c>
      <c r="D121" s="139" t="s">
        <v>92</v>
      </c>
      <c r="E121" s="146">
        <f>+E118*0.25+E119</f>
        <v>0</v>
      </c>
      <c r="G121" s="138" t="s">
        <v>85</v>
      </c>
      <c r="H121" s="3">
        <f>IF(I121="",0,H118)</f>
        <v>0</v>
      </c>
      <c r="I121" s="1" t="str">
        <f>IF(OR(J120="NO INSCRIPTO/A",J120="NO INSCR.", J120="NO INSCR",J120="N/I", J120= "NO INSCRIPTO",J120="NO INSCRIPTA"),"","DATOS DE RESOLUCIÓN Y FECHA DE INSCRIPCIÓN:")</f>
        <v>DATOS DE RESOLUCIÓN Y FECHA DE INSCRIPCIÓN:</v>
      </c>
      <c r="J121" s="96"/>
    </row>
    <row r="122" spans="1:10" ht="86.1" customHeight="1" x14ac:dyDescent="0.2">
      <c r="A122" s="138" t="s">
        <v>80</v>
      </c>
      <c r="B122" s="1">
        <f>+B104</f>
        <v>0</v>
      </c>
      <c r="C122" s="1">
        <f>+C104</f>
        <v>0</v>
      </c>
      <c r="D122" s="139" t="s">
        <v>23</v>
      </c>
      <c r="E122" s="147" t="e">
        <f>+E120/'SOLICITUD-DATOS SOC'!$E$32</f>
        <v>#DIV/0!</v>
      </c>
      <c r="G122" s="138" t="s">
        <v>85</v>
      </c>
      <c r="H122" s="3">
        <f>IF(I122="",0,H118)</f>
        <v>0</v>
      </c>
      <c r="I122" s="1" t="str">
        <f>IF(I121="","","FECHA DE INSCRIPCION:")</f>
        <v>FECHA DE INSCRIPCION:</v>
      </c>
      <c r="J122" s="144"/>
    </row>
    <row r="123" spans="1:10" ht="86.1" customHeight="1" x14ac:dyDescent="0.2">
      <c r="A123" s="138" t="s">
        <v>144</v>
      </c>
      <c r="B123" s="3">
        <f>IF(E123=0,0,B104)</f>
        <v>0</v>
      </c>
      <c r="C123" s="3">
        <f>IF(E123=0,0,C104)</f>
        <v>0</v>
      </c>
      <c r="D123" s="139" t="s">
        <v>136</v>
      </c>
      <c r="E123" s="96"/>
      <c r="G123" s="138" t="s">
        <v>85</v>
      </c>
      <c r="H123" s="3">
        <f>H118</f>
        <v>0</v>
      </c>
      <c r="I123" s="1" t="s">
        <v>98</v>
      </c>
      <c r="J123" s="96"/>
    </row>
    <row r="124" spans="1:10" ht="86.1" customHeight="1" x14ac:dyDescent="0.2">
      <c r="A124" s="138" t="s">
        <v>137</v>
      </c>
      <c r="B124" s="1">
        <f>IF(OR(E124=0,E124="PRESCINDE ART. 9 ACTO CONSTITUIVO"),0,B104)</f>
        <v>0</v>
      </c>
      <c r="C124" s="1">
        <f>IF(OR(F125=0,E124="PRESCINDE ART.9 ACTO CONSTITUIVO"),0,C104)</f>
        <v>0</v>
      </c>
      <c r="D124" s="139" t="s">
        <v>94</v>
      </c>
      <c r="E124" s="96"/>
      <c r="G124" s="138" t="s">
        <v>85</v>
      </c>
      <c r="H124" s="3">
        <f>IF(AND(J125&gt;0,J124=0),0,H118)</f>
        <v>0</v>
      </c>
      <c r="I124" s="1" t="s">
        <v>20</v>
      </c>
      <c r="J124" s="96"/>
    </row>
    <row r="125" spans="1:10" ht="86.1" customHeight="1" thickBot="1" x14ac:dyDescent="0.25">
      <c r="A125" s="148" t="s">
        <v>88</v>
      </c>
      <c r="B125" s="22">
        <f>IF(E125=0,0,B104)</f>
        <v>0</v>
      </c>
      <c r="C125" s="22">
        <f>IF(E125=0,0,C104)</f>
        <v>0</v>
      </c>
      <c r="D125" s="149" t="s">
        <v>93</v>
      </c>
      <c r="E125" s="150"/>
      <c r="G125" s="138" t="s">
        <v>85</v>
      </c>
      <c r="H125" s="3">
        <f>IF(AND(J124&gt;0,J125=0),0,H118)</f>
        <v>0</v>
      </c>
      <c r="I125" s="58" t="s">
        <v>27</v>
      </c>
      <c r="J125" s="96"/>
    </row>
    <row r="126" spans="1:10" ht="86.1" customHeight="1" x14ac:dyDescent="0.2">
      <c r="A126" s="138" t="s">
        <v>88</v>
      </c>
      <c r="B126" s="2">
        <v>0</v>
      </c>
      <c r="C126" s="2"/>
      <c r="D126" s="139" t="s">
        <v>152</v>
      </c>
      <c r="E126" s="140"/>
      <c r="G126" s="138" t="s">
        <v>85</v>
      </c>
      <c r="H126" s="3">
        <f>H118</f>
        <v>0</v>
      </c>
      <c r="I126" s="139" t="s">
        <v>90</v>
      </c>
      <c r="J126" s="140"/>
    </row>
    <row r="127" spans="1:10" ht="86.1" customHeight="1" x14ac:dyDescent="0.2">
      <c r="A127" s="138" t="s">
        <v>88</v>
      </c>
      <c r="B127" s="1">
        <f>+B126</f>
        <v>0</v>
      </c>
      <c r="C127" s="3">
        <f>+C126</f>
        <v>0</v>
      </c>
      <c r="D127" s="139" t="s">
        <v>153</v>
      </c>
      <c r="E127" s="284"/>
      <c r="G127" s="138" t="s">
        <v>85</v>
      </c>
      <c r="H127" s="3">
        <f>H118</f>
        <v>0</v>
      </c>
      <c r="I127" s="1" t="s">
        <v>99</v>
      </c>
      <c r="J127" s="96"/>
    </row>
    <row r="128" spans="1:10" ht="86.1" customHeight="1" x14ac:dyDescent="0.2">
      <c r="A128" s="138" t="s">
        <v>88</v>
      </c>
      <c r="B128" s="1">
        <f t="shared" ref="B128:C133" si="6">+B127</f>
        <v>0</v>
      </c>
      <c r="C128" s="1">
        <f t="shared" si="6"/>
        <v>0</v>
      </c>
      <c r="D128" s="139" t="s">
        <v>89</v>
      </c>
      <c r="E128" s="144"/>
      <c r="G128" s="138" t="s">
        <v>53</v>
      </c>
      <c r="H128" s="1">
        <f>+H118</f>
        <v>0</v>
      </c>
      <c r="I128" s="139" t="s">
        <v>51</v>
      </c>
      <c r="J128" s="140"/>
    </row>
    <row r="129" spans="1:10" ht="86.1" customHeight="1" x14ac:dyDescent="0.2">
      <c r="A129" s="138" t="s">
        <v>88</v>
      </c>
      <c r="B129" s="1">
        <f t="shared" si="6"/>
        <v>0</v>
      </c>
      <c r="C129" s="1">
        <f t="shared" si="6"/>
        <v>0</v>
      </c>
      <c r="D129" s="139" t="s">
        <v>9</v>
      </c>
      <c r="E129" s="96"/>
      <c r="G129" s="138" t="s">
        <v>81</v>
      </c>
      <c r="H129" s="1">
        <f>+IF(J129=0,0,H118)</f>
        <v>0</v>
      </c>
      <c r="I129" s="139" t="s">
        <v>49</v>
      </c>
      <c r="J129" s="145"/>
    </row>
    <row r="130" spans="1:10" ht="86.1" customHeight="1" x14ac:dyDescent="0.2">
      <c r="A130" s="138" t="s">
        <v>88</v>
      </c>
      <c r="B130" s="1">
        <f t="shared" si="6"/>
        <v>0</v>
      </c>
      <c r="C130" s="1">
        <f t="shared" si="6"/>
        <v>0</v>
      </c>
      <c r="D130" s="139" t="s">
        <v>10</v>
      </c>
      <c r="E130" s="96"/>
      <c r="G130" s="138" t="s">
        <v>82</v>
      </c>
      <c r="H130" s="1">
        <f>+IF(J130=0,0,H118)</f>
        <v>0</v>
      </c>
      <c r="I130" s="139" t="s">
        <v>50</v>
      </c>
      <c r="J130" s="145">
        <v>0</v>
      </c>
    </row>
    <row r="131" spans="1:10" ht="86.1" customHeight="1" x14ac:dyDescent="0.2">
      <c r="A131" s="138" t="s">
        <v>88</v>
      </c>
      <c r="B131" s="1">
        <f t="shared" si="6"/>
        <v>0</v>
      </c>
      <c r="C131" s="1">
        <f t="shared" si="6"/>
        <v>0</v>
      </c>
      <c r="D131" s="139" t="s">
        <v>57</v>
      </c>
      <c r="E131" s="96"/>
      <c r="G131" s="138" t="s">
        <v>78</v>
      </c>
      <c r="H131" s="1">
        <f>+H118</f>
        <v>0</v>
      </c>
      <c r="I131" s="139" t="s">
        <v>91</v>
      </c>
      <c r="J131" s="146">
        <f>J129+J130</f>
        <v>0</v>
      </c>
    </row>
    <row r="132" spans="1:10" ht="86.1" customHeight="1" x14ac:dyDescent="0.2">
      <c r="A132" s="138" t="s">
        <v>88</v>
      </c>
      <c r="B132" s="1">
        <f t="shared" si="6"/>
        <v>0</v>
      </c>
      <c r="C132" s="1">
        <f t="shared" si="6"/>
        <v>0</v>
      </c>
      <c r="D132" s="139" t="s">
        <v>11</v>
      </c>
      <c r="E132" s="96"/>
      <c r="G132" s="138" t="s">
        <v>74</v>
      </c>
      <c r="H132" s="1">
        <f>+H118</f>
        <v>0</v>
      </c>
      <c r="I132" s="139" t="s">
        <v>92</v>
      </c>
      <c r="J132" s="146">
        <f>+J129*0.25+J130</f>
        <v>0</v>
      </c>
    </row>
    <row r="133" spans="1:10" ht="86.1" customHeight="1" x14ac:dyDescent="0.2">
      <c r="A133" s="138" t="s">
        <v>88</v>
      </c>
      <c r="B133" s="1">
        <f t="shared" si="6"/>
        <v>0</v>
      </c>
      <c r="C133" s="1">
        <f t="shared" si="6"/>
        <v>0</v>
      </c>
      <c r="D133" s="139" t="s">
        <v>90</v>
      </c>
      <c r="E133" s="140"/>
      <c r="G133" s="138" t="s">
        <v>80</v>
      </c>
      <c r="H133" s="1">
        <f>+H118</f>
        <v>0</v>
      </c>
      <c r="I133" s="139" t="s">
        <v>23</v>
      </c>
      <c r="J133" s="147" t="e">
        <f>+J131/'SOLICITUD-DATOS SOC'!$E$32</f>
        <v>#DIV/0!</v>
      </c>
    </row>
    <row r="134" spans="1:10" ht="86.1" customHeight="1" thickBot="1" x14ac:dyDescent="0.25">
      <c r="A134" s="138" t="s">
        <v>88</v>
      </c>
      <c r="B134" s="1">
        <f>IF(E134=0,0,B126)</f>
        <v>0</v>
      </c>
      <c r="C134" s="1">
        <f>IF(E134=0,0,C126)</f>
        <v>0</v>
      </c>
      <c r="D134" s="139" t="s">
        <v>12</v>
      </c>
      <c r="E134" s="99"/>
      <c r="G134" s="148" t="s">
        <v>85</v>
      </c>
      <c r="H134" s="95">
        <f>IF(J134=0,0,H118)</f>
        <v>0</v>
      </c>
      <c r="I134" s="149" t="s">
        <v>93</v>
      </c>
      <c r="J134" s="150"/>
    </row>
    <row r="135" spans="1:10" ht="86.1" customHeight="1" x14ac:dyDescent="0.2">
      <c r="A135" s="138" t="s">
        <v>88</v>
      </c>
      <c r="B135" s="1">
        <f>B126</f>
        <v>0</v>
      </c>
      <c r="C135" s="1">
        <f>C126</f>
        <v>0</v>
      </c>
      <c r="D135" s="139" t="s">
        <v>15</v>
      </c>
      <c r="E135" s="96"/>
      <c r="G135" s="141" t="s">
        <v>85</v>
      </c>
      <c r="H135" s="23"/>
      <c r="I135" s="142" t="s">
        <v>154</v>
      </c>
      <c r="J135" s="143"/>
    </row>
    <row r="136" spans="1:10" ht="86.1" customHeight="1" x14ac:dyDescent="0.2">
      <c r="A136" s="138" t="s">
        <v>88</v>
      </c>
      <c r="B136" s="1">
        <f>IF($E135="CASADO/A",B126,0)</f>
        <v>0</v>
      </c>
      <c r="C136" s="1">
        <f>IF($E135="CASADO/A",C126,0)</f>
        <v>0</v>
      </c>
      <c r="D136" s="139" t="str">
        <f>IF(E135="CASADO/A","APELLIDO/S CÓNYUGE:","")</f>
        <v/>
      </c>
      <c r="E136" s="96"/>
      <c r="G136" s="138" t="s">
        <v>85</v>
      </c>
      <c r="H136" s="3">
        <f>H135</f>
        <v>0</v>
      </c>
      <c r="I136" s="58" t="s">
        <v>46</v>
      </c>
      <c r="J136" s="96"/>
    </row>
    <row r="137" spans="1:10" ht="86.1" customHeight="1" x14ac:dyDescent="0.2">
      <c r="A137" s="138" t="s">
        <v>88</v>
      </c>
      <c r="B137" s="1">
        <f>IF($E135="CASADO/A",B126,0)</f>
        <v>0</v>
      </c>
      <c r="C137" s="1">
        <f>IF($E135="CASADO/A",C126,0)</f>
        <v>0</v>
      </c>
      <c r="D137" s="139" t="str">
        <f>IF(E135="CASADO/A","NOMBRE/S CÓNYUGE:","")</f>
        <v/>
      </c>
      <c r="E137" s="96"/>
      <c r="G137" s="138" t="s">
        <v>85</v>
      </c>
      <c r="H137" s="3">
        <f>H135</f>
        <v>0</v>
      </c>
      <c r="I137" s="197" t="s">
        <v>143</v>
      </c>
      <c r="J137" s="96"/>
    </row>
    <row r="138" spans="1:10" ht="86.1" customHeight="1" x14ac:dyDescent="0.2">
      <c r="A138" s="138" t="s">
        <v>88</v>
      </c>
      <c r="B138" s="1">
        <f>IF($E135="CASADO/A",B126,0)</f>
        <v>0</v>
      </c>
      <c r="C138" s="1">
        <f>IF($E135="CASADO/A",C126,0)</f>
        <v>0</v>
      </c>
      <c r="D138" s="139" t="str">
        <f>IF(E135="CASADO/A","DOC. IDENTIDAD (cónyuge) –sin puntos ni barras-:","")</f>
        <v/>
      </c>
      <c r="E138" s="96"/>
      <c r="G138" s="138" t="s">
        <v>85</v>
      </c>
      <c r="H138" s="3">
        <f>IF(I138="",0,H135)</f>
        <v>0</v>
      </c>
      <c r="I138" s="1" t="str">
        <f>IF(OR(J137="NO INSCRIPTO/A",J137="NO INSCR.", J137="NO INSCR",J137="N/I", J137= "NO INSCRIPTO",J137="NO INSCRIPTA"),"","DATOS DE RESOLUCIÓN Y FECHA DE INSCRIPCIÓN:")</f>
        <v>DATOS DE RESOLUCIÓN Y FECHA DE INSCRIPCIÓN:</v>
      </c>
      <c r="J138" s="96"/>
    </row>
    <row r="139" spans="1:10" ht="86.1" customHeight="1" x14ac:dyDescent="0.2">
      <c r="A139" s="138" t="s">
        <v>53</v>
      </c>
      <c r="B139" s="1">
        <f>+B126</f>
        <v>0</v>
      </c>
      <c r="C139" s="1">
        <f>+C126</f>
        <v>0</v>
      </c>
      <c r="D139" s="139" t="s">
        <v>51</v>
      </c>
      <c r="E139" s="140"/>
      <c r="G139" s="138" t="s">
        <v>85</v>
      </c>
      <c r="H139" s="3">
        <f>IF(I139="",0,H135)</f>
        <v>0</v>
      </c>
      <c r="I139" s="1" t="str">
        <f>IF(I138="","","FECHA DE INSCRIPCION:")</f>
        <v>FECHA DE INSCRIPCION:</v>
      </c>
      <c r="J139" s="144"/>
    </row>
    <row r="140" spans="1:10" ht="86.1" customHeight="1" x14ac:dyDescent="0.2">
      <c r="A140" s="138" t="s">
        <v>81</v>
      </c>
      <c r="B140" s="3">
        <f>IF(AND($E141&gt;0,$E140=0),0,B126)</f>
        <v>0</v>
      </c>
      <c r="C140" s="3">
        <f>IF(AND($E141&gt;0,$E140=0),0,C126)</f>
        <v>0</v>
      </c>
      <c r="D140" s="139" t="s">
        <v>49</v>
      </c>
      <c r="E140" s="145"/>
      <c r="G140" s="138" t="s">
        <v>85</v>
      </c>
      <c r="H140" s="3">
        <f>H135</f>
        <v>0</v>
      </c>
      <c r="I140" s="1" t="s">
        <v>98</v>
      </c>
      <c r="J140" s="96"/>
    </row>
    <row r="141" spans="1:10" ht="86.1" customHeight="1" x14ac:dyDescent="0.2">
      <c r="A141" s="138" t="s">
        <v>82</v>
      </c>
      <c r="B141" s="3">
        <f>IF(AND($E140&gt;0,$E141=0),0,B126)</f>
        <v>0</v>
      </c>
      <c r="C141" s="3">
        <f>IF(AND($E140&gt;0,$E141=0),0,C126)</f>
        <v>0</v>
      </c>
      <c r="D141" s="139" t="s">
        <v>50</v>
      </c>
      <c r="E141" s="145"/>
      <c r="G141" s="138" t="s">
        <v>85</v>
      </c>
      <c r="H141" s="3">
        <f>IF(AND(J142&gt;0,J141=0),0,H135)</f>
        <v>0</v>
      </c>
      <c r="I141" s="1" t="s">
        <v>20</v>
      </c>
      <c r="J141" s="96"/>
    </row>
    <row r="142" spans="1:10" ht="86.1" customHeight="1" x14ac:dyDescent="0.2">
      <c r="A142" s="138" t="s">
        <v>78</v>
      </c>
      <c r="B142" s="1">
        <f>+B135</f>
        <v>0</v>
      </c>
      <c r="C142" s="1">
        <f>+C135</f>
        <v>0</v>
      </c>
      <c r="D142" s="139" t="s">
        <v>91</v>
      </c>
      <c r="E142" s="146">
        <f>E140+E141</f>
        <v>0</v>
      </c>
      <c r="G142" s="138" t="s">
        <v>85</v>
      </c>
      <c r="H142" s="3">
        <f>IF(AND(J141&gt;0,J142=0),0,H135)</f>
        <v>0</v>
      </c>
      <c r="I142" s="58" t="s">
        <v>27</v>
      </c>
      <c r="J142" s="96"/>
    </row>
    <row r="143" spans="1:10" ht="86.1" customHeight="1" x14ac:dyDescent="0.2">
      <c r="A143" s="138" t="s">
        <v>74</v>
      </c>
      <c r="B143" s="1">
        <f>+B126</f>
        <v>0</v>
      </c>
      <c r="C143" s="1">
        <f>+C126</f>
        <v>0</v>
      </c>
      <c r="D143" s="139" t="s">
        <v>92</v>
      </c>
      <c r="E143" s="146">
        <f>+E140*0.25+E141</f>
        <v>0</v>
      </c>
      <c r="G143" s="138" t="s">
        <v>85</v>
      </c>
      <c r="H143" s="3">
        <f>H135</f>
        <v>0</v>
      </c>
      <c r="I143" s="139" t="s">
        <v>90</v>
      </c>
      <c r="J143" s="140"/>
    </row>
    <row r="144" spans="1:10" ht="86.1" customHeight="1" x14ac:dyDescent="0.2">
      <c r="A144" s="138" t="s">
        <v>80</v>
      </c>
      <c r="B144" s="1">
        <f>+B126</f>
        <v>0</v>
      </c>
      <c r="C144" s="1">
        <f>+C126</f>
        <v>0</v>
      </c>
      <c r="D144" s="139" t="s">
        <v>23</v>
      </c>
      <c r="E144" s="147" t="e">
        <f>+E142/'SOLICITUD-DATOS SOC'!$E$32</f>
        <v>#DIV/0!</v>
      </c>
      <c r="G144" s="138" t="s">
        <v>85</v>
      </c>
      <c r="H144" s="3">
        <f>H135</f>
        <v>0</v>
      </c>
      <c r="I144" s="1" t="s">
        <v>99</v>
      </c>
      <c r="J144" s="96"/>
    </row>
    <row r="145" spans="1:10" ht="86.1" customHeight="1" x14ac:dyDescent="0.2">
      <c r="A145" s="138" t="s">
        <v>144</v>
      </c>
      <c r="B145" s="3">
        <f>IF(E145=0,0,B126)</f>
        <v>0</v>
      </c>
      <c r="C145" s="3">
        <f>IF(E145=0,0,C126)</f>
        <v>0</v>
      </c>
      <c r="D145" s="139" t="s">
        <v>136</v>
      </c>
      <c r="E145" s="96"/>
      <c r="G145" s="138" t="s">
        <v>53</v>
      </c>
      <c r="H145" s="1">
        <f>+H135</f>
        <v>0</v>
      </c>
      <c r="I145" s="139" t="s">
        <v>51</v>
      </c>
      <c r="J145" s="140"/>
    </row>
    <row r="146" spans="1:10" ht="86.1" customHeight="1" x14ac:dyDescent="0.2">
      <c r="A146" s="138" t="s">
        <v>137</v>
      </c>
      <c r="B146" s="1">
        <f>IF(OR(E146=0,E146="PRESCINDE ART. 9 ACTO CONSTITUIVO"),0,B126)</f>
        <v>0</v>
      </c>
      <c r="C146" s="1">
        <f>IF(OR(F147=0,E146="PRESCINDE ART.9 ACTO CONSTITUIVO"),0,C126)</f>
        <v>0</v>
      </c>
      <c r="D146" s="139" t="s">
        <v>94</v>
      </c>
      <c r="E146" s="96"/>
      <c r="G146" s="138" t="s">
        <v>81</v>
      </c>
      <c r="H146" s="1">
        <f>+IF(J146=0,0,H135)</f>
        <v>0</v>
      </c>
      <c r="I146" s="139" t="s">
        <v>49</v>
      </c>
      <c r="J146" s="145"/>
    </row>
    <row r="147" spans="1:10" ht="86.1" customHeight="1" thickBot="1" x14ac:dyDescent="0.25">
      <c r="A147" s="148" t="s">
        <v>88</v>
      </c>
      <c r="B147" s="22">
        <f>IF(E147=0,0,B126)</f>
        <v>0</v>
      </c>
      <c r="C147" s="22">
        <f>IF(E147=0,0,C126)</f>
        <v>0</v>
      </c>
      <c r="D147" s="149" t="s">
        <v>93</v>
      </c>
      <c r="E147" s="150"/>
      <c r="G147" s="138" t="s">
        <v>82</v>
      </c>
      <c r="H147" s="1">
        <f>+IF(J147=0,0,H135)</f>
        <v>0</v>
      </c>
      <c r="I147" s="139" t="s">
        <v>50</v>
      </c>
      <c r="J147" s="145">
        <v>0</v>
      </c>
    </row>
    <row r="148" spans="1:10" ht="86.1" customHeight="1" x14ac:dyDescent="0.2">
      <c r="A148" s="138" t="s">
        <v>88</v>
      </c>
      <c r="B148" s="2">
        <v>0</v>
      </c>
      <c r="C148" s="2"/>
      <c r="D148" s="139" t="s">
        <v>152</v>
      </c>
      <c r="E148" s="140"/>
      <c r="G148" s="138" t="s">
        <v>78</v>
      </c>
      <c r="H148" s="1">
        <f>+H135</f>
        <v>0</v>
      </c>
      <c r="I148" s="139" t="s">
        <v>91</v>
      </c>
      <c r="J148" s="146">
        <f>J146+J147</f>
        <v>0</v>
      </c>
    </row>
    <row r="149" spans="1:10" ht="86.1" customHeight="1" x14ac:dyDescent="0.2">
      <c r="A149" s="138" t="s">
        <v>88</v>
      </c>
      <c r="B149" s="1">
        <f>+B148</f>
        <v>0</v>
      </c>
      <c r="C149" s="3">
        <f>+C148</f>
        <v>0</v>
      </c>
      <c r="D149" s="139" t="s">
        <v>153</v>
      </c>
      <c r="E149" s="284"/>
      <c r="G149" s="138" t="s">
        <v>74</v>
      </c>
      <c r="H149" s="1">
        <f>+H135</f>
        <v>0</v>
      </c>
      <c r="I149" s="139" t="s">
        <v>92</v>
      </c>
      <c r="J149" s="146">
        <f>+J146*0.25+J147</f>
        <v>0</v>
      </c>
    </row>
    <row r="150" spans="1:10" ht="86.1" customHeight="1" x14ac:dyDescent="0.2">
      <c r="A150" s="138" t="s">
        <v>88</v>
      </c>
      <c r="B150" s="1">
        <f t="shared" ref="B150:C155" si="7">+B149</f>
        <v>0</v>
      </c>
      <c r="C150" s="1">
        <f t="shared" si="7"/>
        <v>0</v>
      </c>
      <c r="D150" s="139" t="s">
        <v>89</v>
      </c>
      <c r="E150" s="144"/>
      <c r="G150" s="138" t="s">
        <v>80</v>
      </c>
      <c r="H150" s="1">
        <f>+H135</f>
        <v>0</v>
      </c>
      <c r="I150" s="139" t="s">
        <v>23</v>
      </c>
      <c r="J150" s="147" t="e">
        <f>+J148/'SOLICITUD-DATOS SOC'!$E$32</f>
        <v>#DIV/0!</v>
      </c>
    </row>
    <row r="151" spans="1:10" ht="86.1" customHeight="1" thickBot="1" x14ac:dyDescent="0.25">
      <c r="A151" s="138" t="s">
        <v>88</v>
      </c>
      <c r="B151" s="1">
        <f t="shared" si="7"/>
        <v>0</v>
      </c>
      <c r="C151" s="1">
        <f t="shared" si="7"/>
        <v>0</v>
      </c>
      <c r="D151" s="139" t="s">
        <v>9</v>
      </c>
      <c r="E151" s="96"/>
      <c r="G151" s="148" t="s">
        <v>85</v>
      </c>
      <c r="H151" s="95">
        <f>IF(J151=0,0,H135)</f>
        <v>0</v>
      </c>
      <c r="I151" s="149" t="s">
        <v>93</v>
      </c>
      <c r="J151" s="150"/>
    </row>
    <row r="152" spans="1:10" ht="86.1" customHeight="1" x14ac:dyDescent="0.2">
      <c r="A152" s="138" t="s">
        <v>88</v>
      </c>
      <c r="B152" s="1">
        <f t="shared" si="7"/>
        <v>0</v>
      </c>
      <c r="C152" s="1">
        <f t="shared" si="7"/>
        <v>0</v>
      </c>
      <c r="D152" s="139" t="s">
        <v>10</v>
      </c>
      <c r="E152" s="96"/>
      <c r="G152" s="141" t="s">
        <v>85</v>
      </c>
      <c r="H152" s="23"/>
      <c r="I152" s="142" t="s">
        <v>154</v>
      </c>
      <c r="J152" s="143"/>
    </row>
    <row r="153" spans="1:10" ht="86.1" customHeight="1" x14ac:dyDescent="0.2">
      <c r="A153" s="138" t="s">
        <v>88</v>
      </c>
      <c r="B153" s="1">
        <f t="shared" si="7"/>
        <v>0</v>
      </c>
      <c r="C153" s="1">
        <f t="shared" si="7"/>
        <v>0</v>
      </c>
      <c r="D153" s="139" t="s">
        <v>57</v>
      </c>
      <c r="E153" s="96"/>
      <c r="G153" s="138" t="s">
        <v>85</v>
      </c>
      <c r="H153" s="3">
        <f>H152</f>
        <v>0</v>
      </c>
      <c r="I153" s="58" t="s">
        <v>46</v>
      </c>
      <c r="J153" s="96"/>
    </row>
    <row r="154" spans="1:10" ht="86.1" customHeight="1" x14ac:dyDescent="0.2">
      <c r="A154" s="138" t="s">
        <v>88</v>
      </c>
      <c r="B154" s="1">
        <f t="shared" si="7"/>
        <v>0</v>
      </c>
      <c r="C154" s="1">
        <f t="shared" si="7"/>
        <v>0</v>
      </c>
      <c r="D154" s="139" t="s">
        <v>11</v>
      </c>
      <c r="E154" s="96"/>
      <c r="G154" s="138" t="s">
        <v>85</v>
      </c>
      <c r="H154" s="3">
        <f>H152</f>
        <v>0</v>
      </c>
      <c r="I154" s="197" t="s">
        <v>143</v>
      </c>
      <c r="J154" s="96"/>
    </row>
    <row r="155" spans="1:10" ht="86.1" customHeight="1" x14ac:dyDescent="0.2">
      <c r="A155" s="138" t="s">
        <v>88</v>
      </c>
      <c r="B155" s="1">
        <f t="shared" si="7"/>
        <v>0</v>
      </c>
      <c r="C155" s="1">
        <f t="shared" si="7"/>
        <v>0</v>
      </c>
      <c r="D155" s="139" t="s">
        <v>90</v>
      </c>
      <c r="E155" s="140"/>
      <c r="G155" s="138" t="s">
        <v>85</v>
      </c>
      <c r="H155" s="3">
        <f>IF(I155="",0,H152)</f>
        <v>0</v>
      </c>
      <c r="I155" s="1" t="str">
        <f>IF(OR(J154="NO INSCRIPTO/A",J154="NO INSCR.", J154="NO INSCR",J154="N/I", J154= "NO INSCRIPTO",J154="NO INSCRIPTA"),"","DATOS DE RESOLUCIÓN Y FECHA DE INSCRIPCIÓN:")</f>
        <v>DATOS DE RESOLUCIÓN Y FECHA DE INSCRIPCIÓN:</v>
      </c>
      <c r="J155" s="96"/>
    </row>
    <row r="156" spans="1:10" ht="86.1" customHeight="1" x14ac:dyDescent="0.2">
      <c r="A156" s="138" t="s">
        <v>88</v>
      </c>
      <c r="B156" s="1">
        <f>IF(E156=0,0,B148)</f>
        <v>0</v>
      </c>
      <c r="C156" s="1">
        <f>IF(E156=0,0,C148)</f>
        <v>0</v>
      </c>
      <c r="D156" s="139" t="s">
        <v>12</v>
      </c>
      <c r="E156" s="99"/>
      <c r="G156" s="138" t="s">
        <v>85</v>
      </c>
      <c r="H156" s="3">
        <f>IF(I156="",0,H152)</f>
        <v>0</v>
      </c>
      <c r="I156" s="1" t="str">
        <f>IF(I155="","","FECHA DE INSCRIPCION:")</f>
        <v>FECHA DE INSCRIPCION:</v>
      </c>
      <c r="J156" s="144"/>
    </row>
    <row r="157" spans="1:10" ht="86.1" customHeight="1" x14ac:dyDescent="0.2">
      <c r="A157" s="138" t="s">
        <v>88</v>
      </c>
      <c r="B157" s="1">
        <f>B148</f>
        <v>0</v>
      </c>
      <c r="C157" s="1">
        <f>C148</f>
        <v>0</v>
      </c>
      <c r="D157" s="139" t="s">
        <v>15</v>
      </c>
      <c r="E157" s="96"/>
      <c r="G157" s="138" t="s">
        <v>85</v>
      </c>
      <c r="H157" s="3">
        <f>H152</f>
        <v>0</v>
      </c>
      <c r="I157" s="1" t="s">
        <v>98</v>
      </c>
      <c r="J157" s="96"/>
    </row>
    <row r="158" spans="1:10" ht="86.1" customHeight="1" x14ac:dyDescent="0.2">
      <c r="A158" s="138" t="s">
        <v>88</v>
      </c>
      <c r="B158" s="1">
        <f>IF($E157="CASADO/A",B148,0)</f>
        <v>0</v>
      </c>
      <c r="C158" s="1">
        <f>IF($E157="CASADO/A",C148,0)</f>
        <v>0</v>
      </c>
      <c r="D158" s="139" t="str">
        <f>IF(E157="CASADO/A","APELLIDO/S CÓNYUGE:","")</f>
        <v/>
      </c>
      <c r="E158" s="96"/>
      <c r="G158" s="138" t="s">
        <v>85</v>
      </c>
      <c r="H158" s="3">
        <f>IF(AND(J159&gt;0,J158=0),0,H152)</f>
        <v>0</v>
      </c>
      <c r="I158" s="1" t="s">
        <v>20</v>
      </c>
      <c r="J158" s="96"/>
    </row>
    <row r="159" spans="1:10" ht="86.1" customHeight="1" x14ac:dyDescent="0.2">
      <c r="A159" s="138" t="s">
        <v>88</v>
      </c>
      <c r="B159" s="1">
        <f>IF($E157="CASADO/A",B148,0)</f>
        <v>0</v>
      </c>
      <c r="C159" s="1">
        <f>IF($E157="CASADO/A",C148,0)</f>
        <v>0</v>
      </c>
      <c r="D159" s="139" t="str">
        <f>IF(E157="CASADO/A","NOMBRE/S CÓNYUGE:","")</f>
        <v/>
      </c>
      <c r="E159" s="96"/>
      <c r="G159" s="138" t="s">
        <v>85</v>
      </c>
      <c r="H159" s="3">
        <f>IF(AND(J158&gt;0,J159=0),0,H152)</f>
        <v>0</v>
      </c>
      <c r="I159" s="58" t="s">
        <v>27</v>
      </c>
      <c r="J159" s="96"/>
    </row>
    <row r="160" spans="1:10" ht="86.1" customHeight="1" x14ac:dyDescent="0.2">
      <c r="A160" s="138" t="s">
        <v>88</v>
      </c>
      <c r="B160" s="1">
        <f>IF($E157="CASADO/A",B148,0)</f>
        <v>0</v>
      </c>
      <c r="C160" s="1">
        <f>IF($E157="CASADO/A",C148,0)</f>
        <v>0</v>
      </c>
      <c r="D160" s="139" t="str">
        <f>IF(E157="CASADO/A","DOC. IDENTIDAD (cónyuge) –sin puntos ni barras-:","")</f>
        <v/>
      </c>
      <c r="E160" s="96"/>
      <c r="G160" s="138" t="s">
        <v>85</v>
      </c>
      <c r="H160" s="3">
        <f>H152</f>
        <v>0</v>
      </c>
      <c r="I160" s="139" t="s">
        <v>90</v>
      </c>
      <c r="J160" s="140"/>
    </row>
    <row r="161" spans="1:10" ht="86.1" customHeight="1" x14ac:dyDescent="0.2">
      <c r="A161" s="138" t="s">
        <v>53</v>
      </c>
      <c r="B161" s="1">
        <f>+B148</f>
        <v>0</v>
      </c>
      <c r="C161" s="1">
        <f>+C148</f>
        <v>0</v>
      </c>
      <c r="D161" s="139" t="s">
        <v>51</v>
      </c>
      <c r="E161" s="140"/>
      <c r="G161" s="138" t="s">
        <v>85</v>
      </c>
      <c r="H161" s="3">
        <f>H152</f>
        <v>0</v>
      </c>
      <c r="I161" s="1" t="s">
        <v>99</v>
      </c>
      <c r="J161" s="96"/>
    </row>
    <row r="162" spans="1:10" ht="86.1" customHeight="1" x14ac:dyDescent="0.2">
      <c r="A162" s="138" t="s">
        <v>81</v>
      </c>
      <c r="B162" s="3">
        <f>IF(AND($E163&gt;0,$E162=0),0,B148)</f>
        <v>0</v>
      </c>
      <c r="C162" s="3">
        <f>IF(AND($E163&gt;0,$E162=0),0,C148)</f>
        <v>0</v>
      </c>
      <c r="D162" s="139" t="s">
        <v>49</v>
      </c>
      <c r="E162" s="145"/>
      <c r="G162" s="138" t="s">
        <v>53</v>
      </c>
      <c r="H162" s="1">
        <f>+H152</f>
        <v>0</v>
      </c>
      <c r="I162" s="139" t="s">
        <v>51</v>
      </c>
      <c r="J162" s="140"/>
    </row>
    <row r="163" spans="1:10" ht="86.1" customHeight="1" x14ac:dyDescent="0.2">
      <c r="A163" s="138" t="s">
        <v>82</v>
      </c>
      <c r="B163" s="3">
        <f>IF(AND($E162&gt;0,$E163=0),0,B148)</f>
        <v>0</v>
      </c>
      <c r="C163" s="3">
        <f>IF(AND($E162&gt;0,$E163=0),0,C148)</f>
        <v>0</v>
      </c>
      <c r="D163" s="139" t="s">
        <v>50</v>
      </c>
      <c r="E163" s="145"/>
      <c r="G163" s="138" t="s">
        <v>81</v>
      </c>
      <c r="H163" s="1">
        <f>+IF(J163=0,0,H152)</f>
        <v>0</v>
      </c>
      <c r="I163" s="139" t="s">
        <v>49</v>
      </c>
      <c r="J163" s="145"/>
    </row>
    <row r="164" spans="1:10" ht="86.1" customHeight="1" x14ac:dyDescent="0.2">
      <c r="A164" s="138" t="s">
        <v>78</v>
      </c>
      <c r="B164" s="1">
        <f>+B157</f>
        <v>0</v>
      </c>
      <c r="C164" s="1">
        <f>+C157</f>
        <v>0</v>
      </c>
      <c r="D164" s="139" t="s">
        <v>91</v>
      </c>
      <c r="E164" s="146">
        <f>E162+E163</f>
        <v>0</v>
      </c>
      <c r="G164" s="138" t="s">
        <v>82</v>
      </c>
      <c r="H164" s="1">
        <f>+IF(J164=0,0,H152)</f>
        <v>0</v>
      </c>
      <c r="I164" s="139" t="s">
        <v>50</v>
      </c>
      <c r="J164" s="145">
        <v>0</v>
      </c>
    </row>
    <row r="165" spans="1:10" ht="86.1" customHeight="1" x14ac:dyDescent="0.2">
      <c r="A165" s="138" t="s">
        <v>74</v>
      </c>
      <c r="B165" s="1">
        <f>+B148</f>
        <v>0</v>
      </c>
      <c r="C165" s="1">
        <f>+C148</f>
        <v>0</v>
      </c>
      <c r="D165" s="139" t="s">
        <v>92</v>
      </c>
      <c r="E165" s="146">
        <f>+E162*0.25+E163</f>
        <v>0</v>
      </c>
      <c r="G165" s="138" t="s">
        <v>78</v>
      </c>
      <c r="H165" s="1">
        <f>+H152</f>
        <v>0</v>
      </c>
      <c r="I165" s="139" t="s">
        <v>91</v>
      </c>
      <c r="J165" s="146">
        <f>J163+J164</f>
        <v>0</v>
      </c>
    </row>
    <row r="166" spans="1:10" ht="86.1" customHeight="1" x14ac:dyDescent="0.2">
      <c r="A166" s="138" t="s">
        <v>80</v>
      </c>
      <c r="B166" s="1">
        <f>+B148</f>
        <v>0</v>
      </c>
      <c r="C166" s="1">
        <f>+C148</f>
        <v>0</v>
      </c>
      <c r="D166" s="139" t="s">
        <v>23</v>
      </c>
      <c r="E166" s="147" t="e">
        <f>+E164/'SOLICITUD-DATOS SOC'!$E$32</f>
        <v>#DIV/0!</v>
      </c>
      <c r="G166" s="138" t="s">
        <v>74</v>
      </c>
      <c r="H166" s="1">
        <f>+H152</f>
        <v>0</v>
      </c>
      <c r="I166" s="139" t="s">
        <v>92</v>
      </c>
      <c r="J166" s="146">
        <f>+J163*0.25+J164</f>
        <v>0</v>
      </c>
    </row>
    <row r="167" spans="1:10" ht="86.1" customHeight="1" x14ac:dyDescent="0.2">
      <c r="A167" s="138" t="s">
        <v>144</v>
      </c>
      <c r="B167" s="3">
        <f>IF(E167=0,0,B148)</f>
        <v>0</v>
      </c>
      <c r="C167" s="3">
        <f>IF(E167=0,0,C148)</f>
        <v>0</v>
      </c>
      <c r="D167" s="139" t="s">
        <v>136</v>
      </c>
      <c r="E167" s="96"/>
      <c r="G167" s="138" t="s">
        <v>80</v>
      </c>
      <c r="H167" s="1">
        <f>+H152</f>
        <v>0</v>
      </c>
      <c r="I167" s="139" t="s">
        <v>23</v>
      </c>
      <c r="J167" s="147" t="e">
        <f>+J165/'SOLICITUD-DATOS SOC'!$E$32</f>
        <v>#DIV/0!</v>
      </c>
    </row>
    <row r="168" spans="1:10" ht="86.1" customHeight="1" thickBot="1" x14ac:dyDescent="0.25">
      <c r="A168" s="138" t="s">
        <v>137</v>
      </c>
      <c r="B168" s="1">
        <f>IF(OR(E168=0,E168="PRESCINDE ART. 9 ACTO CONSTITUIVO"),0,B148)</f>
        <v>0</v>
      </c>
      <c r="C168" s="1">
        <f>IF(OR(F169=0,E168="PRESCINDE ART.9 ACTO CONSTITUIVO"),0,C148)</f>
        <v>0</v>
      </c>
      <c r="D168" s="139" t="s">
        <v>94</v>
      </c>
      <c r="E168" s="96"/>
      <c r="G168" s="148" t="s">
        <v>85</v>
      </c>
      <c r="H168" s="95">
        <f>IF(J168=0,0,H152)</f>
        <v>0</v>
      </c>
      <c r="I168" s="149" t="s">
        <v>93</v>
      </c>
      <c r="J168" s="150"/>
    </row>
    <row r="169" spans="1:10" ht="86.1" customHeight="1" thickBot="1" x14ac:dyDescent="0.25">
      <c r="A169" s="148" t="s">
        <v>88</v>
      </c>
      <c r="B169" s="22">
        <f>IF(E169=0,0,B148)</f>
        <v>0</v>
      </c>
      <c r="C169" s="22">
        <f>IF(E169=0,0,C148)</f>
        <v>0</v>
      </c>
      <c r="D169" s="149" t="s">
        <v>93</v>
      </c>
      <c r="E169" s="150"/>
      <c r="G169" s="141" t="s">
        <v>85</v>
      </c>
      <c r="H169" s="23"/>
      <c r="I169" s="142" t="s">
        <v>154</v>
      </c>
      <c r="J169" s="143"/>
    </row>
    <row r="170" spans="1:10" ht="86.1" customHeight="1" x14ac:dyDescent="0.2">
      <c r="A170" s="138" t="s">
        <v>88</v>
      </c>
      <c r="B170" s="2">
        <v>0</v>
      </c>
      <c r="C170" s="2"/>
      <c r="D170" s="139" t="s">
        <v>152</v>
      </c>
      <c r="E170" s="140"/>
      <c r="G170" s="138" t="s">
        <v>85</v>
      </c>
      <c r="H170" s="3">
        <f>H169</f>
        <v>0</v>
      </c>
      <c r="I170" s="58" t="s">
        <v>46</v>
      </c>
      <c r="J170" s="96"/>
    </row>
    <row r="171" spans="1:10" ht="86.1" customHeight="1" x14ac:dyDescent="0.2">
      <c r="A171" s="138" t="s">
        <v>88</v>
      </c>
      <c r="B171" s="1">
        <f>+B170</f>
        <v>0</v>
      </c>
      <c r="C171" s="3">
        <f>+C170</f>
        <v>0</v>
      </c>
      <c r="D171" s="139" t="s">
        <v>153</v>
      </c>
      <c r="E171" s="284"/>
      <c r="G171" s="138" t="s">
        <v>85</v>
      </c>
      <c r="H171" s="3">
        <f>H169</f>
        <v>0</v>
      </c>
      <c r="I171" s="197" t="s">
        <v>143</v>
      </c>
      <c r="J171" s="96"/>
    </row>
    <row r="172" spans="1:10" ht="86.1" customHeight="1" x14ac:dyDescent="0.2">
      <c r="A172" s="138" t="s">
        <v>88</v>
      </c>
      <c r="B172" s="1">
        <f t="shared" ref="B172:C177" si="8">+B171</f>
        <v>0</v>
      </c>
      <c r="C172" s="1">
        <f t="shared" si="8"/>
        <v>0</v>
      </c>
      <c r="D172" s="139" t="s">
        <v>89</v>
      </c>
      <c r="E172" s="144"/>
      <c r="G172" s="138" t="s">
        <v>85</v>
      </c>
      <c r="H172" s="3">
        <f>IF(I172="",0,H169)</f>
        <v>0</v>
      </c>
      <c r="I172" s="1" t="str">
        <f>IF(OR(J171="NO INSCRIPTO/A",J171="NO INSCR.", J171="NO INSCR",J171="N/I", J171= "NO INSCRIPTO",J171="NO INSCRIPTA"),"","DATOS DE RESOLUCIÓN Y FECHA DE INSCRIPCIÓN:")</f>
        <v>DATOS DE RESOLUCIÓN Y FECHA DE INSCRIPCIÓN:</v>
      </c>
      <c r="J172" s="96"/>
    </row>
    <row r="173" spans="1:10" ht="86.1" customHeight="1" x14ac:dyDescent="0.2">
      <c r="A173" s="138" t="s">
        <v>88</v>
      </c>
      <c r="B173" s="1">
        <f t="shared" si="8"/>
        <v>0</v>
      </c>
      <c r="C173" s="1">
        <f t="shared" si="8"/>
        <v>0</v>
      </c>
      <c r="D173" s="139" t="s">
        <v>9</v>
      </c>
      <c r="E173" s="96"/>
      <c r="G173" s="138" t="s">
        <v>85</v>
      </c>
      <c r="H173" s="3">
        <f>IF(I173="",0,H169)</f>
        <v>0</v>
      </c>
      <c r="I173" s="1" t="str">
        <f>IF(I172="","","FECHA DE INSCRIPCION:")</f>
        <v>FECHA DE INSCRIPCION:</v>
      </c>
      <c r="J173" s="144"/>
    </row>
    <row r="174" spans="1:10" ht="86.1" customHeight="1" x14ac:dyDescent="0.2">
      <c r="A174" s="138" t="s">
        <v>88</v>
      </c>
      <c r="B174" s="1">
        <f t="shared" si="8"/>
        <v>0</v>
      </c>
      <c r="C174" s="1">
        <f t="shared" si="8"/>
        <v>0</v>
      </c>
      <c r="D174" s="139" t="s">
        <v>10</v>
      </c>
      <c r="E174" s="96"/>
      <c r="G174" s="138" t="s">
        <v>85</v>
      </c>
      <c r="H174" s="3">
        <f>H169</f>
        <v>0</v>
      </c>
      <c r="I174" s="1" t="s">
        <v>98</v>
      </c>
      <c r="J174" s="96"/>
    </row>
    <row r="175" spans="1:10" ht="86.1" customHeight="1" x14ac:dyDescent="0.2">
      <c r="A175" s="138" t="s">
        <v>88</v>
      </c>
      <c r="B175" s="1">
        <f t="shared" si="8"/>
        <v>0</v>
      </c>
      <c r="C175" s="1">
        <f t="shared" si="8"/>
        <v>0</v>
      </c>
      <c r="D175" s="139" t="s">
        <v>57</v>
      </c>
      <c r="E175" s="96"/>
      <c r="G175" s="138" t="s">
        <v>85</v>
      </c>
      <c r="H175" s="3">
        <f>IF(AND(J176&gt;0,J175=0),0,H169)</f>
        <v>0</v>
      </c>
      <c r="I175" s="1" t="s">
        <v>20</v>
      </c>
      <c r="J175" s="96"/>
    </row>
    <row r="176" spans="1:10" ht="86.1" customHeight="1" x14ac:dyDescent="0.2">
      <c r="A176" s="138" t="s">
        <v>88</v>
      </c>
      <c r="B176" s="1">
        <f t="shared" si="8"/>
        <v>0</v>
      </c>
      <c r="C176" s="1">
        <f t="shared" si="8"/>
        <v>0</v>
      </c>
      <c r="D176" s="139" t="s">
        <v>11</v>
      </c>
      <c r="E176" s="96"/>
      <c r="G176" s="138" t="s">
        <v>85</v>
      </c>
      <c r="H176" s="3">
        <f>IF(AND(J175&gt;0,J176=0),0,H169)</f>
        <v>0</v>
      </c>
      <c r="I176" s="58" t="s">
        <v>27</v>
      </c>
      <c r="J176" s="96"/>
    </row>
    <row r="177" spans="1:10" ht="86.1" customHeight="1" x14ac:dyDescent="0.2">
      <c r="A177" s="138" t="s">
        <v>88</v>
      </c>
      <c r="B177" s="1">
        <f t="shared" si="8"/>
        <v>0</v>
      </c>
      <c r="C177" s="1">
        <f t="shared" si="8"/>
        <v>0</v>
      </c>
      <c r="D177" s="139" t="s">
        <v>90</v>
      </c>
      <c r="E177" s="140"/>
      <c r="G177" s="138" t="s">
        <v>85</v>
      </c>
      <c r="H177" s="3">
        <f>H169</f>
        <v>0</v>
      </c>
      <c r="I177" s="139" t="s">
        <v>90</v>
      </c>
      <c r="J177" s="140"/>
    </row>
    <row r="178" spans="1:10" ht="86.1" customHeight="1" x14ac:dyDescent="0.2">
      <c r="A178" s="138" t="s">
        <v>88</v>
      </c>
      <c r="B178" s="1">
        <f>IF(E178=0,0,B170)</f>
        <v>0</v>
      </c>
      <c r="C178" s="1">
        <f>IF(E178=0,0,C170)</f>
        <v>0</v>
      </c>
      <c r="D178" s="139" t="s">
        <v>12</v>
      </c>
      <c r="E178" s="99"/>
      <c r="G178" s="138" t="s">
        <v>85</v>
      </c>
      <c r="H178" s="3">
        <f>H169</f>
        <v>0</v>
      </c>
      <c r="I178" s="1" t="s">
        <v>99</v>
      </c>
      <c r="J178" s="96"/>
    </row>
    <row r="179" spans="1:10" ht="86.1" customHeight="1" x14ac:dyDescent="0.2">
      <c r="A179" s="138" t="s">
        <v>88</v>
      </c>
      <c r="B179" s="1">
        <f>B170</f>
        <v>0</v>
      </c>
      <c r="C179" s="1">
        <f>C170</f>
        <v>0</v>
      </c>
      <c r="D179" s="139" t="s">
        <v>15</v>
      </c>
      <c r="E179" s="96"/>
      <c r="G179" s="138" t="s">
        <v>53</v>
      </c>
      <c r="H179" s="1">
        <f>+H169</f>
        <v>0</v>
      </c>
      <c r="I179" s="139" t="s">
        <v>51</v>
      </c>
      <c r="J179" s="140"/>
    </row>
    <row r="180" spans="1:10" ht="86.1" customHeight="1" x14ac:dyDescent="0.2">
      <c r="A180" s="138" t="s">
        <v>88</v>
      </c>
      <c r="B180" s="1">
        <f>IF($E179="CASADO/A",B170,0)</f>
        <v>0</v>
      </c>
      <c r="C180" s="1">
        <f>IF($E179="CASADO/A",C170,0)</f>
        <v>0</v>
      </c>
      <c r="D180" s="139" t="str">
        <f>IF(E179="CASADO/A","APELLIDO/S CÓNYUGE:","")</f>
        <v/>
      </c>
      <c r="E180" s="96"/>
      <c r="G180" s="138" t="s">
        <v>81</v>
      </c>
      <c r="H180" s="1">
        <f>+IF(J180=0,0,H169)</f>
        <v>0</v>
      </c>
      <c r="I180" s="139" t="s">
        <v>49</v>
      </c>
      <c r="J180" s="145"/>
    </row>
    <row r="181" spans="1:10" ht="86.1" customHeight="1" x14ac:dyDescent="0.2">
      <c r="A181" s="138" t="s">
        <v>88</v>
      </c>
      <c r="B181" s="1">
        <f>IF($E179="CASADO/A",B170,0)</f>
        <v>0</v>
      </c>
      <c r="C181" s="1">
        <f>IF($E179="CASADO/A",C170,0)</f>
        <v>0</v>
      </c>
      <c r="D181" s="139" t="str">
        <f>IF(E179="CASADO/A","NOMBRE/S CÓNYUGE:","")</f>
        <v/>
      </c>
      <c r="E181" s="96"/>
      <c r="G181" s="138" t="s">
        <v>82</v>
      </c>
      <c r="H181" s="1">
        <f>+IF(J181=0,0,H169)</f>
        <v>0</v>
      </c>
      <c r="I181" s="139" t="s">
        <v>50</v>
      </c>
      <c r="J181" s="145">
        <v>0</v>
      </c>
    </row>
    <row r="182" spans="1:10" ht="86.1" customHeight="1" x14ac:dyDescent="0.2">
      <c r="A182" s="138" t="s">
        <v>88</v>
      </c>
      <c r="B182" s="1">
        <f>IF($E179="CASADO/A",B170,0)</f>
        <v>0</v>
      </c>
      <c r="C182" s="1">
        <f>IF($E179="CASADO/A",C170,0)</f>
        <v>0</v>
      </c>
      <c r="D182" s="139" t="str">
        <f>IF(E179="CASADO/A","DOC. IDENTIDAD (cónyuge) –sin puntos ni barras-:","")</f>
        <v/>
      </c>
      <c r="E182" s="96"/>
      <c r="G182" s="138" t="s">
        <v>78</v>
      </c>
      <c r="H182" s="1">
        <f>+H169</f>
        <v>0</v>
      </c>
      <c r="I182" s="139" t="s">
        <v>91</v>
      </c>
      <c r="J182" s="146">
        <f>J180+J181</f>
        <v>0</v>
      </c>
    </row>
    <row r="183" spans="1:10" ht="86.1" customHeight="1" x14ac:dyDescent="0.2">
      <c r="A183" s="138" t="s">
        <v>53</v>
      </c>
      <c r="B183" s="1">
        <f>+B170</f>
        <v>0</v>
      </c>
      <c r="C183" s="1">
        <f>+C170</f>
        <v>0</v>
      </c>
      <c r="D183" s="139" t="s">
        <v>51</v>
      </c>
      <c r="E183" s="140"/>
      <c r="G183" s="138" t="s">
        <v>74</v>
      </c>
      <c r="H183" s="1">
        <f>+H169</f>
        <v>0</v>
      </c>
      <c r="I183" s="139" t="s">
        <v>92</v>
      </c>
      <c r="J183" s="146">
        <f>+J180*0.25+J181</f>
        <v>0</v>
      </c>
    </row>
    <row r="184" spans="1:10" ht="86.1" customHeight="1" x14ac:dyDescent="0.2">
      <c r="A184" s="138" t="s">
        <v>81</v>
      </c>
      <c r="B184" s="3">
        <f>IF(AND($E185&gt;0,$E184=0),0,B170)</f>
        <v>0</v>
      </c>
      <c r="C184" s="3">
        <f>IF(AND($E185&gt;0,$E184=0),0,C170)</f>
        <v>0</v>
      </c>
      <c r="D184" s="139" t="s">
        <v>49</v>
      </c>
      <c r="E184" s="145"/>
      <c r="G184" s="138" t="s">
        <v>80</v>
      </c>
      <c r="H184" s="1">
        <f>+H169</f>
        <v>0</v>
      </c>
      <c r="I184" s="139" t="s">
        <v>23</v>
      </c>
      <c r="J184" s="147" t="e">
        <f>+J182/'SOLICITUD-DATOS SOC'!$E$32</f>
        <v>#DIV/0!</v>
      </c>
    </row>
    <row r="185" spans="1:10" ht="86.1" customHeight="1" thickBot="1" x14ac:dyDescent="0.25">
      <c r="A185" s="138" t="s">
        <v>82</v>
      </c>
      <c r="B185" s="3">
        <f>IF(AND($E184&gt;0,$E185=0),0,B170)</f>
        <v>0</v>
      </c>
      <c r="C185" s="3">
        <f>IF(AND($E184&gt;0,$E185=0),0,C170)</f>
        <v>0</v>
      </c>
      <c r="D185" s="139" t="s">
        <v>50</v>
      </c>
      <c r="E185" s="145"/>
      <c r="G185" s="148" t="s">
        <v>85</v>
      </c>
      <c r="H185" s="95">
        <f>IF(J185=0,0,H169)</f>
        <v>0</v>
      </c>
      <c r="I185" s="149" t="s">
        <v>93</v>
      </c>
      <c r="J185" s="150"/>
    </row>
    <row r="186" spans="1:10" ht="86.1" customHeight="1" x14ac:dyDescent="0.2">
      <c r="A186" s="138" t="s">
        <v>78</v>
      </c>
      <c r="B186" s="1">
        <f>+B179</f>
        <v>0</v>
      </c>
      <c r="C186" s="1">
        <f>+C179</f>
        <v>0</v>
      </c>
      <c r="D186" s="139" t="s">
        <v>91</v>
      </c>
      <c r="E186" s="146">
        <f>E184+E185</f>
        <v>0</v>
      </c>
    </row>
    <row r="187" spans="1:10" ht="86.1" customHeight="1" x14ac:dyDescent="0.2">
      <c r="A187" s="138" t="s">
        <v>74</v>
      </c>
      <c r="B187" s="1">
        <f>+B170</f>
        <v>0</v>
      </c>
      <c r="C187" s="1">
        <f>+C170</f>
        <v>0</v>
      </c>
      <c r="D187" s="139" t="s">
        <v>92</v>
      </c>
      <c r="E187" s="146">
        <f>+E184*0.25+E185</f>
        <v>0</v>
      </c>
    </row>
    <row r="188" spans="1:10" ht="86.1" customHeight="1" x14ac:dyDescent="0.2">
      <c r="A188" s="138" t="s">
        <v>80</v>
      </c>
      <c r="B188" s="1">
        <f>+B170</f>
        <v>0</v>
      </c>
      <c r="C188" s="1">
        <f>+C170</f>
        <v>0</v>
      </c>
      <c r="D188" s="139" t="s">
        <v>23</v>
      </c>
      <c r="E188" s="147" t="e">
        <f>+E186/'SOLICITUD-DATOS SOC'!$E$32</f>
        <v>#DIV/0!</v>
      </c>
    </row>
    <row r="189" spans="1:10" ht="86.1" customHeight="1" x14ac:dyDescent="0.2">
      <c r="A189" s="138" t="s">
        <v>144</v>
      </c>
      <c r="B189" s="3">
        <f>IF(E189=0,0,B170)</f>
        <v>0</v>
      </c>
      <c r="C189" s="3">
        <f>IF(E189=0,0,C170)</f>
        <v>0</v>
      </c>
      <c r="D189" s="139" t="s">
        <v>136</v>
      </c>
      <c r="E189" s="96"/>
    </row>
    <row r="190" spans="1:10" ht="86.1" customHeight="1" x14ac:dyDescent="0.2">
      <c r="A190" s="138" t="s">
        <v>137</v>
      </c>
      <c r="B190" s="1">
        <f>IF(OR(E190=0,E190="PRESCINDE ART. 9 ACTO CONSTITUIVO"),0,B170)</f>
        <v>0</v>
      </c>
      <c r="C190" s="1">
        <f>IF(OR(F191=0,E190="PRESCINDE ART.9 ACTO CONSTITUIVO"),0,C170)</f>
        <v>0</v>
      </c>
      <c r="D190" s="139" t="s">
        <v>94</v>
      </c>
      <c r="E190" s="96"/>
    </row>
    <row r="191" spans="1:10" ht="86.1" customHeight="1" thickBot="1" x14ac:dyDescent="0.25">
      <c r="A191" s="148" t="s">
        <v>88</v>
      </c>
      <c r="B191" s="22">
        <f>IF(E191=0,0,B170)</f>
        <v>0</v>
      </c>
      <c r="C191" s="22">
        <f>IF(E191=0,0,C170)</f>
        <v>0</v>
      </c>
      <c r="D191" s="149" t="s">
        <v>93</v>
      </c>
      <c r="E191" s="150"/>
    </row>
    <row r="192" spans="1:10" ht="86.1" customHeight="1" x14ac:dyDescent="0.2">
      <c r="A192" s="138" t="s">
        <v>88</v>
      </c>
      <c r="B192" s="2">
        <v>0</v>
      </c>
      <c r="C192" s="2"/>
      <c r="D192" s="139" t="s">
        <v>152</v>
      </c>
      <c r="E192" s="140"/>
    </row>
    <row r="193" spans="1:5" ht="86.1" customHeight="1" x14ac:dyDescent="0.2">
      <c r="A193" s="138" t="s">
        <v>88</v>
      </c>
      <c r="B193" s="1">
        <f>+B192</f>
        <v>0</v>
      </c>
      <c r="C193" s="3">
        <f>+C192</f>
        <v>0</v>
      </c>
      <c r="D193" s="139" t="s">
        <v>153</v>
      </c>
      <c r="E193" s="284"/>
    </row>
    <row r="194" spans="1:5" ht="86.1" customHeight="1" x14ac:dyDescent="0.2">
      <c r="A194" s="138" t="s">
        <v>88</v>
      </c>
      <c r="B194" s="1">
        <f t="shared" ref="B194:C199" si="9">+B193</f>
        <v>0</v>
      </c>
      <c r="C194" s="1">
        <f t="shared" si="9"/>
        <v>0</v>
      </c>
      <c r="D194" s="139" t="s">
        <v>89</v>
      </c>
      <c r="E194" s="144"/>
    </row>
    <row r="195" spans="1:5" ht="86.1" customHeight="1" x14ac:dyDescent="0.2">
      <c r="A195" s="138" t="s">
        <v>88</v>
      </c>
      <c r="B195" s="1">
        <f t="shared" si="9"/>
        <v>0</v>
      </c>
      <c r="C195" s="1">
        <f t="shared" si="9"/>
        <v>0</v>
      </c>
      <c r="D195" s="139" t="s">
        <v>9</v>
      </c>
      <c r="E195" s="96"/>
    </row>
    <row r="196" spans="1:5" ht="86.1" customHeight="1" x14ac:dyDescent="0.2">
      <c r="A196" s="138" t="s">
        <v>88</v>
      </c>
      <c r="B196" s="1">
        <f t="shared" si="9"/>
        <v>0</v>
      </c>
      <c r="C196" s="1">
        <f t="shared" si="9"/>
        <v>0</v>
      </c>
      <c r="D196" s="139" t="s">
        <v>10</v>
      </c>
      <c r="E196" s="96"/>
    </row>
    <row r="197" spans="1:5" ht="86.1" customHeight="1" x14ac:dyDescent="0.2">
      <c r="A197" s="138" t="s">
        <v>88</v>
      </c>
      <c r="B197" s="1">
        <f t="shared" si="9"/>
        <v>0</v>
      </c>
      <c r="C197" s="1">
        <f t="shared" si="9"/>
        <v>0</v>
      </c>
      <c r="D197" s="139" t="s">
        <v>57</v>
      </c>
      <c r="E197" s="96"/>
    </row>
    <row r="198" spans="1:5" ht="86.1" customHeight="1" x14ac:dyDescent="0.2">
      <c r="A198" s="138" t="s">
        <v>88</v>
      </c>
      <c r="B198" s="1">
        <f t="shared" si="9"/>
        <v>0</v>
      </c>
      <c r="C198" s="1">
        <f t="shared" si="9"/>
        <v>0</v>
      </c>
      <c r="D198" s="139" t="s">
        <v>11</v>
      </c>
      <c r="E198" s="96"/>
    </row>
    <row r="199" spans="1:5" ht="86.1" customHeight="1" x14ac:dyDescent="0.2">
      <c r="A199" s="138" t="s">
        <v>88</v>
      </c>
      <c r="B199" s="1">
        <f t="shared" si="9"/>
        <v>0</v>
      </c>
      <c r="C199" s="1">
        <f t="shared" si="9"/>
        <v>0</v>
      </c>
      <c r="D199" s="139" t="s">
        <v>90</v>
      </c>
      <c r="E199" s="140"/>
    </row>
    <row r="200" spans="1:5" ht="86.1" customHeight="1" x14ac:dyDescent="0.2">
      <c r="A200" s="138" t="s">
        <v>88</v>
      </c>
      <c r="B200" s="1">
        <f>IF(E200=0,0,B192)</f>
        <v>0</v>
      </c>
      <c r="C200" s="1">
        <f>IF(E200=0,0,C192)</f>
        <v>0</v>
      </c>
      <c r="D200" s="139" t="s">
        <v>12</v>
      </c>
      <c r="E200" s="99"/>
    </row>
    <row r="201" spans="1:5" ht="86.1" customHeight="1" x14ac:dyDescent="0.2">
      <c r="A201" s="138" t="s">
        <v>88</v>
      </c>
      <c r="B201" s="1">
        <f>B192</f>
        <v>0</v>
      </c>
      <c r="C201" s="1">
        <f>C192</f>
        <v>0</v>
      </c>
      <c r="D201" s="139" t="s">
        <v>15</v>
      </c>
      <c r="E201" s="96"/>
    </row>
    <row r="202" spans="1:5" ht="86.1" customHeight="1" x14ac:dyDescent="0.2">
      <c r="A202" s="138" t="s">
        <v>88</v>
      </c>
      <c r="B202" s="1">
        <f>IF($E201="CASADO/A",B192,0)</f>
        <v>0</v>
      </c>
      <c r="C202" s="1">
        <f>IF($E201="CASADO/A",C192,0)</f>
        <v>0</v>
      </c>
      <c r="D202" s="139" t="str">
        <f>IF(E201="CASADO/A","APELLIDO/S CÓNYUGE:","")</f>
        <v/>
      </c>
      <c r="E202" s="96"/>
    </row>
    <row r="203" spans="1:5" ht="86.1" customHeight="1" x14ac:dyDescent="0.2">
      <c r="A203" s="138" t="s">
        <v>88</v>
      </c>
      <c r="B203" s="1">
        <f>IF($E201="CASADO/A",B192,0)</f>
        <v>0</v>
      </c>
      <c r="C203" s="1">
        <f>IF($E201="CASADO/A",C192,0)</f>
        <v>0</v>
      </c>
      <c r="D203" s="139" t="str">
        <f>IF(E201="CASADO/A","NOMBRE/S CÓNYUGE:","")</f>
        <v/>
      </c>
      <c r="E203" s="96"/>
    </row>
    <row r="204" spans="1:5" ht="86.1" customHeight="1" x14ac:dyDescent="0.2">
      <c r="A204" s="138" t="s">
        <v>88</v>
      </c>
      <c r="B204" s="1">
        <f>IF($E201="CASADO/A",B192,0)</f>
        <v>0</v>
      </c>
      <c r="C204" s="1">
        <f>IF($E201="CASADO/A",C192,0)</f>
        <v>0</v>
      </c>
      <c r="D204" s="139" t="str">
        <f>IF(E201="CASADO/A","DOC. IDENTIDAD (cónyuge) –sin puntos ni barras-:","")</f>
        <v/>
      </c>
      <c r="E204" s="96"/>
    </row>
    <row r="205" spans="1:5" ht="86.1" customHeight="1" x14ac:dyDescent="0.2">
      <c r="A205" s="138" t="s">
        <v>53</v>
      </c>
      <c r="B205" s="1">
        <f>+B192</f>
        <v>0</v>
      </c>
      <c r="C205" s="1">
        <f>+C192</f>
        <v>0</v>
      </c>
      <c r="D205" s="139" t="s">
        <v>51</v>
      </c>
      <c r="E205" s="140"/>
    </row>
    <row r="206" spans="1:5" ht="86.1" customHeight="1" x14ac:dyDescent="0.2">
      <c r="A206" s="138" t="s">
        <v>81</v>
      </c>
      <c r="B206" s="3">
        <f>IF(AND($E207&gt;0,$E206=0),0,B192)</f>
        <v>0</v>
      </c>
      <c r="C206" s="3">
        <f>IF(AND($E207&gt;0,$E206=0),0,C192)</f>
        <v>0</v>
      </c>
      <c r="D206" s="139" t="s">
        <v>49</v>
      </c>
      <c r="E206" s="145"/>
    </row>
    <row r="207" spans="1:5" ht="86.1" customHeight="1" x14ac:dyDescent="0.2">
      <c r="A207" s="138" t="s">
        <v>82</v>
      </c>
      <c r="B207" s="3">
        <f>IF(AND($E206&gt;0,$E207=0),0,B192)</f>
        <v>0</v>
      </c>
      <c r="C207" s="3">
        <f>IF(AND($E206&gt;0,$E207=0),0,C192)</f>
        <v>0</v>
      </c>
      <c r="D207" s="139" t="s">
        <v>50</v>
      </c>
      <c r="E207" s="145"/>
    </row>
    <row r="208" spans="1:5" ht="86.1" customHeight="1" x14ac:dyDescent="0.2">
      <c r="A208" s="138" t="s">
        <v>78</v>
      </c>
      <c r="B208" s="1">
        <f>+B201</f>
        <v>0</v>
      </c>
      <c r="C208" s="1">
        <f>+C201</f>
        <v>0</v>
      </c>
      <c r="D208" s="139" t="s">
        <v>91</v>
      </c>
      <c r="E208" s="146">
        <f>E206+E207</f>
        <v>0</v>
      </c>
    </row>
    <row r="209" spans="1:5" ht="86.1" customHeight="1" x14ac:dyDescent="0.2">
      <c r="A209" s="138" t="s">
        <v>74</v>
      </c>
      <c r="B209" s="1">
        <f>+B192</f>
        <v>0</v>
      </c>
      <c r="C209" s="1">
        <f>+C192</f>
        <v>0</v>
      </c>
      <c r="D209" s="139" t="s">
        <v>92</v>
      </c>
      <c r="E209" s="146">
        <f>+E206*0.25+E207</f>
        <v>0</v>
      </c>
    </row>
    <row r="210" spans="1:5" ht="86.1" customHeight="1" x14ac:dyDescent="0.2">
      <c r="A210" s="138" t="s">
        <v>80</v>
      </c>
      <c r="B210" s="1">
        <f>+B192</f>
        <v>0</v>
      </c>
      <c r="C210" s="1">
        <f>+C192</f>
        <v>0</v>
      </c>
      <c r="D210" s="139" t="s">
        <v>23</v>
      </c>
      <c r="E210" s="147" t="e">
        <f>+E208/'SOLICITUD-DATOS SOC'!$E$32</f>
        <v>#DIV/0!</v>
      </c>
    </row>
    <row r="211" spans="1:5" ht="86.1" customHeight="1" x14ac:dyDescent="0.2">
      <c r="A211" s="138" t="s">
        <v>144</v>
      </c>
      <c r="B211" s="3">
        <f>IF(E211=0,0,B192)</f>
        <v>0</v>
      </c>
      <c r="C211" s="3">
        <f>IF(E211=0,0,C192)</f>
        <v>0</v>
      </c>
      <c r="D211" s="139" t="s">
        <v>136</v>
      </c>
      <c r="E211" s="96"/>
    </row>
    <row r="212" spans="1:5" ht="86.1" customHeight="1" x14ac:dyDescent="0.2">
      <c r="A212" s="138" t="s">
        <v>137</v>
      </c>
      <c r="B212" s="1">
        <f>IF(OR(E212=0,E212="PRESCINDE ART. 9 ACTO CONSTITUIVO"),0,B192)</f>
        <v>0</v>
      </c>
      <c r="C212" s="1">
        <f>IF(OR(F213=0,E212="PRESCINDE ART.9 ACTO CONSTITUIVO"),0,C192)</f>
        <v>0</v>
      </c>
      <c r="D212" s="139" t="s">
        <v>94</v>
      </c>
      <c r="E212" s="96"/>
    </row>
    <row r="213" spans="1:5" ht="86.1" customHeight="1" thickBot="1" x14ac:dyDescent="0.25">
      <c r="A213" s="148" t="s">
        <v>88</v>
      </c>
      <c r="B213" s="22">
        <f>IF(E213=0,0,B192)</f>
        <v>0</v>
      </c>
      <c r="C213" s="22">
        <f>IF(E213=0,0,C192)</f>
        <v>0</v>
      </c>
      <c r="D213" s="149" t="s">
        <v>93</v>
      </c>
      <c r="E213" s="150"/>
    </row>
    <row r="214" spans="1:5" ht="86.1" customHeight="1" x14ac:dyDescent="0.2">
      <c r="A214" s="138" t="s">
        <v>88</v>
      </c>
      <c r="B214" s="2">
        <v>0</v>
      </c>
      <c r="C214" s="2"/>
      <c r="D214" s="139" t="s">
        <v>152</v>
      </c>
      <c r="E214" s="140"/>
    </row>
    <row r="215" spans="1:5" ht="86.1" customHeight="1" x14ac:dyDescent="0.2">
      <c r="A215" s="138" t="s">
        <v>88</v>
      </c>
      <c r="B215" s="1">
        <f>+B214</f>
        <v>0</v>
      </c>
      <c r="C215" s="3">
        <f>+C214</f>
        <v>0</v>
      </c>
      <c r="D215" s="139" t="s">
        <v>153</v>
      </c>
      <c r="E215" s="284"/>
    </row>
    <row r="216" spans="1:5" ht="86.1" customHeight="1" x14ac:dyDescent="0.2">
      <c r="A216" s="138" t="s">
        <v>88</v>
      </c>
      <c r="B216" s="1">
        <f t="shared" ref="B216:C221" si="10">+B215</f>
        <v>0</v>
      </c>
      <c r="C216" s="1">
        <f t="shared" si="10"/>
        <v>0</v>
      </c>
      <c r="D216" s="139" t="s">
        <v>89</v>
      </c>
      <c r="E216" s="144"/>
    </row>
    <row r="217" spans="1:5" ht="86.1" customHeight="1" x14ac:dyDescent="0.2">
      <c r="A217" s="138" t="s">
        <v>88</v>
      </c>
      <c r="B217" s="1">
        <f t="shared" si="10"/>
        <v>0</v>
      </c>
      <c r="C217" s="1">
        <f t="shared" si="10"/>
        <v>0</v>
      </c>
      <c r="D217" s="139" t="s">
        <v>9</v>
      </c>
      <c r="E217" s="96"/>
    </row>
    <row r="218" spans="1:5" ht="86.1" customHeight="1" x14ac:dyDescent="0.2">
      <c r="A218" s="138" t="s">
        <v>88</v>
      </c>
      <c r="B218" s="1">
        <f t="shared" si="10"/>
        <v>0</v>
      </c>
      <c r="C218" s="1">
        <f t="shared" si="10"/>
        <v>0</v>
      </c>
      <c r="D218" s="139" t="s">
        <v>10</v>
      </c>
      <c r="E218" s="96"/>
    </row>
    <row r="219" spans="1:5" ht="86.1" customHeight="1" x14ac:dyDescent="0.2">
      <c r="A219" s="138" t="s">
        <v>88</v>
      </c>
      <c r="B219" s="1">
        <f t="shared" si="10"/>
        <v>0</v>
      </c>
      <c r="C219" s="1">
        <f t="shared" si="10"/>
        <v>0</v>
      </c>
      <c r="D219" s="139" t="s">
        <v>57</v>
      </c>
      <c r="E219" s="96"/>
    </row>
    <row r="220" spans="1:5" ht="86.1" customHeight="1" x14ac:dyDescent="0.2">
      <c r="A220" s="138" t="s">
        <v>88</v>
      </c>
      <c r="B220" s="1">
        <f t="shared" si="10"/>
        <v>0</v>
      </c>
      <c r="C220" s="1">
        <f t="shared" si="10"/>
        <v>0</v>
      </c>
      <c r="D220" s="139" t="s">
        <v>11</v>
      </c>
      <c r="E220" s="96"/>
    </row>
    <row r="221" spans="1:5" ht="86.1" customHeight="1" x14ac:dyDescent="0.2">
      <c r="A221" s="138" t="s">
        <v>88</v>
      </c>
      <c r="B221" s="1">
        <f t="shared" si="10"/>
        <v>0</v>
      </c>
      <c r="C221" s="1">
        <f t="shared" si="10"/>
        <v>0</v>
      </c>
      <c r="D221" s="139" t="s">
        <v>90</v>
      </c>
      <c r="E221" s="140"/>
    </row>
    <row r="222" spans="1:5" ht="86.1" customHeight="1" x14ac:dyDescent="0.2">
      <c r="A222" s="138" t="s">
        <v>88</v>
      </c>
      <c r="B222" s="1">
        <f>IF(E222=0,0,B214)</f>
        <v>0</v>
      </c>
      <c r="C222" s="1">
        <f>IF(E222=0,0,C214)</f>
        <v>0</v>
      </c>
      <c r="D222" s="139" t="s">
        <v>12</v>
      </c>
      <c r="E222" s="99"/>
    </row>
    <row r="223" spans="1:5" ht="86.1" customHeight="1" x14ac:dyDescent="0.2">
      <c r="A223" s="138" t="s">
        <v>88</v>
      </c>
      <c r="B223" s="1">
        <f>B214</f>
        <v>0</v>
      </c>
      <c r="C223" s="1">
        <f>C214</f>
        <v>0</v>
      </c>
      <c r="D223" s="139" t="s">
        <v>15</v>
      </c>
      <c r="E223" s="96"/>
    </row>
    <row r="224" spans="1:5" ht="86.1" customHeight="1" x14ac:dyDescent="0.2">
      <c r="A224" s="138" t="s">
        <v>88</v>
      </c>
      <c r="B224" s="1">
        <f>IF($E223="CASADO/A",B214,0)</f>
        <v>0</v>
      </c>
      <c r="C224" s="1">
        <f>IF($E223="CASADO/A",C214,0)</f>
        <v>0</v>
      </c>
      <c r="D224" s="139" t="str">
        <f>IF(E223="CASADO/A","APELLIDO/S CÓNYUGE:","")</f>
        <v/>
      </c>
      <c r="E224" s="96"/>
    </row>
    <row r="225" spans="1:5" ht="86.1" customHeight="1" x14ac:dyDescent="0.2">
      <c r="A225" s="138" t="s">
        <v>88</v>
      </c>
      <c r="B225" s="1">
        <f>IF($E223="CASADO/A",B214,0)</f>
        <v>0</v>
      </c>
      <c r="C225" s="1">
        <f>IF($E223="CASADO/A",C214,0)</f>
        <v>0</v>
      </c>
      <c r="D225" s="139" t="str">
        <f>IF(E223="CASADO/A","NOMBRE/S CÓNYUGE:","")</f>
        <v/>
      </c>
      <c r="E225" s="96"/>
    </row>
    <row r="226" spans="1:5" ht="86.1" customHeight="1" x14ac:dyDescent="0.2">
      <c r="A226" s="138" t="s">
        <v>88</v>
      </c>
      <c r="B226" s="1">
        <f>IF($E223="CASADO/A",B214,0)</f>
        <v>0</v>
      </c>
      <c r="C226" s="1">
        <f>IF($E223="CASADO/A",C214,0)</f>
        <v>0</v>
      </c>
      <c r="D226" s="139" t="str">
        <f>IF(E223="CASADO/A","DOC. IDENTIDAD (cónyuge) –sin puntos ni barras-:","")</f>
        <v/>
      </c>
      <c r="E226" s="96"/>
    </row>
    <row r="227" spans="1:5" ht="86.1" customHeight="1" x14ac:dyDescent="0.2">
      <c r="A227" s="138" t="s">
        <v>53</v>
      </c>
      <c r="B227" s="1">
        <f>+B214</f>
        <v>0</v>
      </c>
      <c r="C227" s="1">
        <f>+C214</f>
        <v>0</v>
      </c>
      <c r="D227" s="139" t="s">
        <v>51</v>
      </c>
      <c r="E227" s="140"/>
    </row>
    <row r="228" spans="1:5" ht="86.1" customHeight="1" x14ac:dyDescent="0.2">
      <c r="A228" s="138" t="s">
        <v>81</v>
      </c>
      <c r="B228" s="3">
        <f>IF(AND($E229&gt;0,$E228=0),0,B214)</f>
        <v>0</v>
      </c>
      <c r="C228" s="3">
        <f>IF(AND($E229&gt;0,$E228=0),0,C214)</f>
        <v>0</v>
      </c>
      <c r="D228" s="139" t="s">
        <v>49</v>
      </c>
      <c r="E228" s="145"/>
    </row>
    <row r="229" spans="1:5" ht="86.1" customHeight="1" x14ac:dyDescent="0.2">
      <c r="A229" s="138" t="s">
        <v>82</v>
      </c>
      <c r="B229" s="3">
        <f>IF(AND($E228&gt;0,$E229=0),0,B214)</f>
        <v>0</v>
      </c>
      <c r="C229" s="3">
        <f>IF(AND($E228&gt;0,$E229=0),0,C214)</f>
        <v>0</v>
      </c>
      <c r="D229" s="139" t="s">
        <v>50</v>
      </c>
      <c r="E229" s="145"/>
    </row>
    <row r="230" spans="1:5" ht="86.1" customHeight="1" x14ac:dyDescent="0.2">
      <c r="A230" s="138" t="s">
        <v>78</v>
      </c>
      <c r="B230" s="1">
        <f>+B223</f>
        <v>0</v>
      </c>
      <c r="C230" s="1">
        <f>+C223</f>
        <v>0</v>
      </c>
      <c r="D230" s="139" t="s">
        <v>91</v>
      </c>
      <c r="E230" s="146">
        <f>E228+E229</f>
        <v>0</v>
      </c>
    </row>
    <row r="231" spans="1:5" ht="86.1" customHeight="1" x14ac:dyDescent="0.2">
      <c r="A231" s="138" t="s">
        <v>74</v>
      </c>
      <c r="B231" s="1">
        <f>+B214</f>
        <v>0</v>
      </c>
      <c r="C231" s="1">
        <f>+C214</f>
        <v>0</v>
      </c>
      <c r="D231" s="139" t="s">
        <v>92</v>
      </c>
      <c r="E231" s="146">
        <f>+E228*0.25+E229</f>
        <v>0</v>
      </c>
    </row>
    <row r="232" spans="1:5" ht="86.1" customHeight="1" x14ac:dyDescent="0.2">
      <c r="A232" s="138" t="s">
        <v>80</v>
      </c>
      <c r="B232" s="1">
        <f>+B214</f>
        <v>0</v>
      </c>
      <c r="C232" s="1">
        <f>+C214</f>
        <v>0</v>
      </c>
      <c r="D232" s="139" t="s">
        <v>23</v>
      </c>
      <c r="E232" s="147" t="e">
        <f>+E230/'SOLICITUD-DATOS SOC'!$E$32</f>
        <v>#DIV/0!</v>
      </c>
    </row>
    <row r="233" spans="1:5" ht="86.1" customHeight="1" x14ac:dyDescent="0.2">
      <c r="A233" s="138" t="s">
        <v>144</v>
      </c>
      <c r="B233" s="3">
        <f>IF(E233=0,0,B214)</f>
        <v>0</v>
      </c>
      <c r="C233" s="3">
        <f>IF(E233=0,0,C214)</f>
        <v>0</v>
      </c>
      <c r="D233" s="139" t="s">
        <v>136</v>
      </c>
      <c r="E233" s="96"/>
    </row>
    <row r="234" spans="1:5" ht="86.1" customHeight="1" x14ac:dyDescent="0.2">
      <c r="A234" s="138" t="s">
        <v>137</v>
      </c>
      <c r="B234" s="1">
        <f>IF(OR(E234=0,E234="PRESCINDE ART. 9 ACTO CONSTITUIVO"),0,B214)</f>
        <v>0</v>
      </c>
      <c r="C234" s="1">
        <f>IF(OR(F235=0,E234="PRESCINDE ART.9 ACTO CONSTITUIVO"),0,C214)</f>
        <v>0</v>
      </c>
      <c r="D234" s="139" t="s">
        <v>94</v>
      </c>
      <c r="E234" s="96"/>
    </row>
    <row r="235" spans="1:5" ht="86.1" customHeight="1" thickBot="1" x14ac:dyDescent="0.25">
      <c r="A235" s="148" t="s">
        <v>88</v>
      </c>
      <c r="B235" s="22">
        <f>IF(E235=0,0,B214)</f>
        <v>0</v>
      </c>
      <c r="C235" s="22">
        <f>IF(E235=0,0,C214)</f>
        <v>0</v>
      </c>
      <c r="D235" s="149" t="s">
        <v>93</v>
      </c>
      <c r="E235" s="150"/>
    </row>
    <row r="236" spans="1:5" ht="86.1" customHeight="1" x14ac:dyDescent="0.2">
      <c r="A236" s="138" t="s">
        <v>88</v>
      </c>
      <c r="B236" s="2">
        <v>0</v>
      </c>
      <c r="C236" s="2"/>
      <c r="D236" s="139" t="s">
        <v>152</v>
      </c>
      <c r="E236" s="140"/>
    </row>
    <row r="237" spans="1:5" ht="86.1" customHeight="1" x14ac:dyDescent="0.2">
      <c r="A237" s="138" t="s">
        <v>88</v>
      </c>
      <c r="B237" s="1">
        <f>+B236</f>
        <v>0</v>
      </c>
      <c r="C237" s="3">
        <f>+C236</f>
        <v>0</v>
      </c>
      <c r="D237" s="139" t="s">
        <v>153</v>
      </c>
      <c r="E237" s="284"/>
    </row>
    <row r="238" spans="1:5" ht="86.1" customHeight="1" x14ac:dyDescent="0.2">
      <c r="A238" s="138" t="s">
        <v>88</v>
      </c>
      <c r="B238" s="1">
        <f t="shared" ref="B238:C243" si="11">+B237</f>
        <v>0</v>
      </c>
      <c r="C238" s="1">
        <f t="shared" si="11"/>
        <v>0</v>
      </c>
      <c r="D238" s="139" t="s">
        <v>89</v>
      </c>
      <c r="E238" s="144"/>
    </row>
    <row r="239" spans="1:5" ht="86.1" customHeight="1" x14ac:dyDescent="0.2">
      <c r="A239" s="138" t="s">
        <v>88</v>
      </c>
      <c r="B239" s="1">
        <f t="shared" si="11"/>
        <v>0</v>
      </c>
      <c r="C239" s="1">
        <f t="shared" si="11"/>
        <v>0</v>
      </c>
      <c r="D239" s="139" t="s">
        <v>9</v>
      </c>
      <c r="E239" s="96"/>
    </row>
    <row r="240" spans="1:5" ht="86.1" customHeight="1" x14ac:dyDescent="0.2">
      <c r="A240" s="138" t="s">
        <v>88</v>
      </c>
      <c r="B240" s="1">
        <f t="shared" si="11"/>
        <v>0</v>
      </c>
      <c r="C240" s="1">
        <f t="shared" si="11"/>
        <v>0</v>
      </c>
      <c r="D240" s="139" t="s">
        <v>10</v>
      </c>
      <c r="E240" s="96"/>
    </row>
    <row r="241" spans="1:5" ht="86.1" customHeight="1" x14ac:dyDescent="0.2">
      <c r="A241" s="138" t="s">
        <v>88</v>
      </c>
      <c r="B241" s="1">
        <f t="shared" si="11"/>
        <v>0</v>
      </c>
      <c r="C241" s="1">
        <f t="shared" si="11"/>
        <v>0</v>
      </c>
      <c r="D241" s="139" t="s">
        <v>57</v>
      </c>
      <c r="E241" s="96"/>
    </row>
    <row r="242" spans="1:5" ht="86.1" customHeight="1" x14ac:dyDescent="0.2">
      <c r="A242" s="138" t="s">
        <v>88</v>
      </c>
      <c r="B242" s="1">
        <f t="shared" si="11"/>
        <v>0</v>
      </c>
      <c r="C242" s="1">
        <f t="shared" si="11"/>
        <v>0</v>
      </c>
      <c r="D242" s="139" t="s">
        <v>11</v>
      </c>
      <c r="E242" s="96"/>
    </row>
    <row r="243" spans="1:5" ht="86.1" customHeight="1" x14ac:dyDescent="0.2">
      <c r="A243" s="138" t="s">
        <v>88</v>
      </c>
      <c r="B243" s="1">
        <f t="shared" si="11"/>
        <v>0</v>
      </c>
      <c r="C243" s="1">
        <f t="shared" si="11"/>
        <v>0</v>
      </c>
      <c r="D243" s="139" t="s">
        <v>90</v>
      </c>
      <c r="E243" s="140"/>
    </row>
    <row r="244" spans="1:5" ht="86.1" customHeight="1" x14ac:dyDescent="0.2">
      <c r="A244" s="138" t="s">
        <v>88</v>
      </c>
      <c r="B244" s="1">
        <f>IF(E244=0,0,B236)</f>
        <v>0</v>
      </c>
      <c r="C244" s="1">
        <f>IF(E244=0,0,C236)</f>
        <v>0</v>
      </c>
      <c r="D244" s="139" t="s">
        <v>12</v>
      </c>
      <c r="E244" s="99"/>
    </row>
    <row r="245" spans="1:5" ht="86.1" customHeight="1" x14ac:dyDescent="0.2">
      <c r="A245" s="138" t="s">
        <v>88</v>
      </c>
      <c r="B245" s="1">
        <f>B236</f>
        <v>0</v>
      </c>
      <c r="C245" s="1">
        <f>C236</f>
        <v>0</v>
      </c>
      <c r="D245" s="139" t="s">
        <v>15</v>
      </c>
      <c r="E245" s="96"/>
    </row>
    <row r="246" spans="1:5" ht="86.1" customHeight="1" x14ac:dyDescent="0.2">
      <c r="A246" s="138" t="s">
        <v>88</v>
      </c>
      <c r="B246" s="1">
        <f>IF($E245="CASADO/A",B236,0)</f>
        <v>0</v>
      </c>
      <c r="C246" s="1">
        <f>IF($E245="CASADO/A",C236,0)</f>
        <v>0</v>
      </c>
      <c r="D246" s="139" t="str">
        <f>IF(E245="CASADO/A","APELLIDO/S CÓNYUGE:","")</f>
        <v/>
      </c>
      <c r="E246" s="96"/>
    </row>
    <row r="247" spans="1:5" ht="86.1" customHeight="1" x14ac:dyDescent="0.2">
      <c r="A247" s="138" t="s">
        <v>88</v>
      </c>
      <c r="B247" s="1">
        <f>IF($E245="CASADO/A",B236,0)</f>
        <v>0</v>
      </c>
      <c r="C247" s="1">
        <f>IF($E245="CASADO/A",C236,0)</f>
        <v>0</v>
      </c>
      <c r="D247" s="139" t="str">
        <f>IF(E245="CASADO/A","NOMBRE/S CÓNYUGE:","")</f>
        <v/>
      </c>
      <c r="E247" s="96"/>
    </row>
    <row r="248" spans="1:5" ht="86.1" customHeight="1" x14ac:dyDescent="0.2">
      <c r="A248" s="138" t="s">
        <v>88</v>
      </c>
      <c r="B248" s="1">
        <f>IF($E245="CASADO/A",B236,0)</f>
        <v>0</v>
      </c>
      <c r="C248" s="1">
        <f>IF($E245="CASADO/A",C236,0)</f>
        <v>0</v>
      </c>
      <c r="D248" s="139" t="str">
        <f>IF(E245="CASADO/A","DOC. IDENTIDAD (cónyuge) –sin puntos ni barras-:","")</f>
        <v/>
      </c>
      <c r="E248" s="96"/>
    </row>
    <row r="249" spans="1:5" ht="86.1" customHeight="1" x14ac:dyDescent="0.2">
      <c r="A249" s="138" t="s">
        <v>53</v>
      </c>
      <c r="B249" s="1">
        <f>+B236</f>
        <v>0</v>
      </c>
      <c r="C249" s="1">
        <f>+C236</f>
        <v>0</v>
      </c>
      <c r="D249" s="139" t="s">
        <v>51</v>
      </c>
      <c r="E249" s="140"/>
    </row>
    <row r="250" spans="1:5" ht="86.1" customHeight="1" x14ac:dyDescent="0.2">
      <c r="A250" s="138" t="s">
        <v>81</v>
      </c>
      <c r="B250" s="3">
        <f>IF(AND($E251&gt;0,$E250=0),0,B236)</f>
        <v>0</v>
      </c>
      <c r="C250" s="3">
        <f>IF(AND($E251&gt;0,$E250=0),0,C236)</f>
        <v>0</v>
      </c>
      <c r="D250" s="139" t="s">
        <v>49</v>
      </c>
      <c r="E250" s="145"/>
    </row>
    <row r="251" spans="1:5" ht="86.1" customHeight="1" x14ac:dyDescent="0.2">
      <c r="A251" s="138" t="s">
        <v>82</v>
      </c>
      <c r="B251" s="3">
        <f>IF(AND($E250&gt;0,$E251=0),0,B236)</f>
        <v>0</v>
      </c>
      <c r="C251" s="3">
        <f>IF(AND($E250&gt;0,$E251=0),0,C236)</f>
        <v>0</v>
      </c>
      <c r="D251" s="139" t="s">
        <v>50</v>
      </c>
      <c r="E251" s="145"/>
    </row>
    <row r="252" spans="1:5" ht="86.1" customHeight="1" x14ac:dyDescent="0.2">
      <c r="A252" s="138" t="s">
        <v>78</v>
      </c>
      <c r="B252" s="1">
        <f>+B245</f>
        <v>0</v>
      </c>
      <c r="C252" s="1">
        <f>+C245</f>
        <v>0</v>
      </c>
      <c r="D252" s="139" t="s">
        <v>91</v>
      </c>
      <c r="E252" s="146">
        <f>E250+E251</f>
        <v>0</v>
      </c>
    </row>
    <row r="253" spans="1:5" ht="86.1" customHeight="1" x14ac:dyDescent="0.2">
      <c r="A253" s="138" t="s">
        <v>74</v>
      </c>
      <c r="B253" s="1">
        <f>+B236</f>
        <v>0</v>
      </c>
      <c r="C253" s="1">
        <f>+C236</f>
        <v>0</v>
      </c>
      <c r="D253" s="139" t="s">
        <v>92</v>
      </c>
      <c r="E253" s="146">
        <f>+E250*0.25+E251</f>
        <v>0</v>
      </c>
    </row>
    <row r="254" spans="1:5" ht="86.1" customHeight="1" x14ac:dyDescent="0.2">
      <c r="A254" s="138" t="s">
        <v>80</v>
      </c>
      <c r="B254" s="1">
        <f>+B236</f>
        <v>0</v>
      </c>
      <c r="C254" s="1">
        <f>+C236</f>
        <v>0</v>
      </c>
      <c r="D254" s="139" t="s">
        <v>23</v>
      </c>
      <c r="E254" s="147" t="e">
        <f>+E252/'SOLICITUD-DATOS SOC'!$E$32</f>
        <v>#DIV/0!</v>
      </c>
    </row>
    <row r="255" spans="1:5" ht="86.1" customHeight="1" x14ac:dyDescent="0.2">
      <c r="A255" s="138" t="s">
        <v>144</v>
      </c>
      <c r="B255" s="3">
        <f>IF(E255=0,0,B236)</f>
        <v>0</v>
      </c>
      <c r="C255" s="3">
        <f>IF(E255=0,0,C236)</f>
        <v>0</v>
      </c>
      <c r="D255" s="139" t="s">
        <v>136</v>
      </c>
      <c r="E255" s="96"/>
    </row>
    <row r="256" spans="1:5" ht="86.1" customHeight="1" x14ac:dyDescent="0.2">
      <c r="A256" s="138" t="s">
        <v>137</v>
      </c>
      <c r="B256" s="1">
        <f>IF(OR(E256=0,E256="PRESCINDE ART. 9 ACTO CONSTITUIVO"),0,B236)</f>
        <v>0</v>
      </c>
      <c r="C256" s="1">
        <f>IF(OR(F257=0,E256="PRESCINDE ART.9 ACTO CONSTITUIVO"),0,C236)</f>
        <v>0</v>
      </c>
      <c r="D256" s="139" t="s">
        <v>94</v>
      </c>
      <c r="E256" s="96"/>
    </row>
    <row r="257" spans="1:5" ht="86.1" customHeight="1" thickBot="1" x14ac:dyDescent="0.25">
      <c r="A257" s="148" t="s">
        <v>88</v>
      </c>
      <c r="B257" s="22">
        <f>IF(E257=0,0,B236)</f>
        <v>0</v>
      </c>
      <c r="C257" s="22">
        <f>IF(E257=0,0,C236)</f>
        <v>0</v>
      </c>
      <c r="D257" s="149" t="s">
        <v>93</v>
      </c>
      <c r="E257" s="150"/>
    </row>
    <row r="258" spans="1:5" ht="86.1" customHeight="1" x14ac:dyDescent="0.2">
      <c r="A258" s="138" t="s">
        <v>88</v>
      </c>
      <c r="B258" s="2">
        <v>0</v>
      </c>
      <c r="C258" s="2"/>
      <c r="D258" s="139" t="s">
        <v>152</v>
      </c>
      <c r="E258" s="140"/>
    </row>
    <row r="259" spans="1:5" ht="86.1" customHeight="1" x14ac:dyDescent="0.2">
      <c r="A259" s="138" t="s">
        <v>88</v>
      </c>
      <c r="B259" s="1">
        <f>+B258</f>
        <v>0</v>
      </c>
      <c r="C259" s="3">
        <f>+C258</f>
        <v>0</v>
      </c>
      <c r="D259" s="139" t="s">
        <v>153</v>
      </c>
      <c r="E259" s="284"/>
    </row>
    <row r="260" spans="1:5" ht="86.1" customHeight="1" x14ac:dyDescent="0.2">
      <c r="A260" s="138" t="s">
        <v>88</v>
      </c>
      <c r="B260" s="1">
        <f t="shared" ref="B260:C265" si="12">+B259</f>
        <v>0</v>
      </c>
      <c r="C260" s="1">
        <f t="shared" si="12"/>
        <v>0</v>
      </c>
      <c r="D260" s="139" t="s">
        <v>89</v>
      </c>
      <c r="E260" s="144"/>
    </row>
    <row r="261" spans="1:5" ht="86.1" customHeight="1" x14ac:dyDescent="0.2">
      <c r="A261" s="138" t="s">
        <v>88</v>
      </c>
      <c r="B261" s="1">
        <f t="shared" si="12"/>
        <v>0</v>
      </c>
      <c r="C261" s="1">
        <f t="shared" si="12"/>
        <v>0</v>
      </c>
      <c r="D261" s="139" t="s">
        <v>9</v>
      </c>
      <c r="E261" s="96"/>
    </row>
    <row r="262" spans="1:5" ht="86.1" customHeight="1" x14ac:dyDescent="0.2">
      <c r="A262" s="138" t="s">
        <v>88</v>
      </c>
      <c r="B262" s="1">
        <f t="shared" si="12"/>
        <v>0</v>
      </c>
      <c r="C262" s="1">
        <f t="shared" si="12"/>
        <v>0</v>
      </c>
      <c r="D262" s="139" t="s">
        <v>10</v>
      </c>
      <c r="E262" s="96"/>
    </row>
    <row r="263" spans="1:5" ht="86.1" customHeight="1" x14ac:dyDescent="0.2">
      <c r="A263" s="138" t="s">
        <v>88</v>
      </c>
      <c r="B263" s="1">
        <f t="shared" si="12"/>
        <v>0</v>
      </c>
      <c r="C263" s="1">
        <f t="shared" si="12"/>
        <v>0</v>
      </c>
      <c r="D263" s="139" t="s">
        <v>57</v>
      </c>
      <c r="E263" s="96"/>
    </row>
    <row r="264" spans="1:5" ht="86.1" customHeight="1" x14ac:dyDescent="0.2">
      <c r="A264" s="138" t="s">
        <v>88</v>
      </c>
      <c r="B264" s="1">
        <f t="shared" si="12"/>
        <v>0</v>
      </c>
      <c r="C264" s="1">
        <f t="shared" si="12"/>
        <v>0</v>
      </c>
      <c r="D264" s="139" t="s">
        <v>11</v>
      </c>
      <c r="E264" s="96"/>
    </row>
    <row r="265" spans="1:5" ht="86.1" customHeight="1" x14ac:dyDescent="0.2">
      <c r="A265" s="138" t="s">
        <v>88</v>
      </c>
      <c r="B265" s="1">
        <f t="shared" si="12"/>
        <v>0</v>
      </c>
      <c r="C265" s="1">
        <f t="shared" si="12"/>
        <v>0</v>
      </c>
      <c r="D265" s="139" t="s">
        <v>90</v>
      </c>
      <c r="E265" s="140"/>
    </row>
    <row r="266" spans="1:5" ht="86.1" customHeight="1" x14ac:dyDescent="0.2">
      <c r="A266" s="138" t="s">
        <v>88</v>
      </c>
      <c r="B266" s="1">
        <f>IF(E266=0,0,B258)</f>
        <v>0</v>
      </c>
      <c r="C266" s="1">
        <f>IF(E266=0,0,C258)</f>
        <v>0</v>
      </c>
      <c r="D266" s="139" t="s">
        <v>12</v>
      </c>
      <c r="E266" s="99"/>
    </row>
    <row r="267" spans="1:5" ht="86.1" customHeight="1" x14ac:dyDescent="0.2">
      <c r="A267" s="138" t="s">
        <v>88</v>
      </c>
      <c r="B267" s="1">
        <f>B258</f>
        <v>0</v>
      </c>
      <c r="C267" s="1">
        <f>C258</f>
        <v>0</v>
      </c>
      <c r="D267" s="139" t="s">
        <v>15</v>
      </c>
      <c r="E267" s="96"/>
    </row>
    <row r="268" spans="1:5" ht="86.1" customHeight="1" x14ac:dyDescent="0.2">
      <c r="A268" s="138" t="s">
        <v>88</v>
      </c>
      <c r="B268" s="1">
        <f>IF($E267="CASADO/A",B258,0)</f>
        <v>0</v>
      </c>
      <c r="C268" s="1">
        <f>IF($E267="CASADO/A",C258,0)</f>
        <v>0</v>
      </c>
      <c r="D268" s="139" t="str">
        <f>IF(E267="CASADO/A","APELLIDO/S CÓNYUGE:","")</f>
        <v/>
      </c>
      <c r="E268" s="96"/>
    </row>
    <row r="269" spans="1:5" ht="86.1" customHeight="1" x14ac:dyDescent="0.2">
      <c r="A269" s="138" t="s">
        <v>88</v>
      </c>
      <c r="B269" s="1">
        <f>IF($E267="CASADO/A",B258,0)</f>
        <v>0</v>
      </c>
      <c r="C269" s="1">
        <f>IF($E267="CASADO/A",C258,0)</f>
        <v>0</v>
      </c>
      <c r="D269" s="139" t="str">
        <f>IF(E267="CASADO/A","NOMBRE/S CÓNYUGE:","")</f>
        <v/>
      </c>
      <c r="E269" s="96"/>
    </row>
    <row r="270" spans="1:5" ht="86.1" customHeight="1" x14ac:dyDescent="0.2">
      <c r="A270" s="138" t="s">
        <v>88</v>
      </c>
      <c r="B270" s="1">
        <f>IF($E267="CASADO/A",B258,0)</f>
        <v>0</v>
      </c>
      <c r="C270" s="1">
        <f>IF($E267="CASADO/A",C258,0)</f>
        <v>0</v>
      </c>
      <c r="D270" s="139" t="str">
        <f>IF(E267="CASADO/A","DOC. IDENTIDAD (cónyuge) –sin puntos ni barras-:","")</f>
        <v/>
      </c>
      <c r="E270" s="96"/>
    </row>
    <row r="271" spans="1:5" ht="86.1" customHeight="1" x14ac:dyDescent="0.2">
      <c r="A271" s="138" t="s">
        <v>53</v>
      </c>
      <c r="B271" s="1">
        <f>+B258</f>
        <v>0</v>
      </c>
      <c r="C271" s="1">
        <f>+C258</f>
        <v>0</v>
      </c>
      <c r="D271" s="139" t="s">
        <v>51</v>
      </c>
      <c r="E271" s="140"/>
    </row>
    <row r="272" spans="1:5" ht="86.1" customHeight="1" x14ac:dyDescent="0.2">
      <c r="A272" s="138" t="s">
        <v>81</v>
      </c>
      <c r="B272" s="3">
        <f>IF(AND($E273&gt;0,$E272=0),0,B258)</f>
        <v>0</v>
      </c>
      <c r="C272" s="3">
        <f>IF(AND($E273&gt;0,$E272=0),0,C258)</f>
        <v>0</v>
      </c>
      <c r="D272" s="139" t="s">
        <v>49</v>
      </c>
      <c r="E272" s="145"/>
    </row>
    <row r="273" spans="1:5" ht="86.1" customHeight="1" x14ac:dyDescent="0.2">
      <c r="A273" s="138" t="s">
        <v>82</v>
      </c>
      <c r="B273" s="3">
        <f>IF(AND($E272&gt;0,$E273=0),0,B258)</f>
        <v>0</v>
      </c>
      <c r="C273" s="3">
        <f>IF(AND($E272&gt;0,$E273=0),0,C258)</f>
        <v>0</v>
      </c>
      <c r="D273" s="139" t="s">
        <v>50</v>
      </c>
      <c r="E273" s="145"/>
    </row>
    <row r="274" spans="1:5" ht="86.1" customHeight="1" x14ac:dyDescent="0.2">
      <c r="A274" s="138" t="s">
        <v>78</v>
      </c>
      <c r="B274" s="1">
        <f>+B267</f>
        <v>0</v>
      </c>
      <c r="C274" s="1">
        <f>+C267</f>
        <v>0</v>
      </c>
      <c r="D274" s="139" t="s">
        <v>91</v>
      </c>
      <c r="E274" s="146">
        <f>E272+E273</f>
        <v>0</v>
      </c>
    </row>
    <row r="275" spans="1:5" ht="86.1" customHeight="1" x14ac:dyDescent="0.2">
      <c r="A275" s="138" t="s">
        <v>74</v>
      </c>
      <c r="B275" s="1">
        <f>+B258</f>
        <v>0</v>
      </c>
      <c r="C275" s="1">
        <f>+C258</f>
        <v>0</v>
      </c>
      <c r="D275" s="139" t="s">
        <v>92</v>
      </c>
      <c r="E275" s="146">
        <f>+E272*0.25+E273</f>
        <v>0</v>
      </c>
    </row>
    <row r="276" spans="1:5" ht="86.1" customHeight="1" x14ac:dyDescent="0.2">
      <c r="A276" s="138" t="s">
        <v>80</v>
      </c>
      <c r="B276" s="1">
        <f>+B258</f>
        <v>0</v>
      </c>
      <c r="C276" s="1">
        <f>+C258</f>
        <v>0</v>
      </c>
      <c r="D276" s="139" t="s">
        <v>23</v>
      </c>
      <c r="E276" s="147" t="e">
        <f>+E274/'SOLICITUD-DATOS SOC'!$E$32</f>
        <v>#DIV/0!</v>
      </c>
    </row>
    <row r="277" spans="1:5" ht="86.1" customHeight="1" x14ac:dyDescent="0.2">
      <c r="A277" s="138" t="s">
        <v>144</v>
      </c>
      <c r="B277" s="3">
        <f>IF(E277=0,0,B258)</f>
        <v>0</v>
      </c>
      <c r="C277" s="3">
        <f>IF(E277=0,0,C258)</f>
        <v>0</v>
      </c>
      <c r="D277" s="139" t="s">
        <v>136</v>
      </c>
      <c r="E277" s="96"/>
    </row>
    <row r="278" spans="1:5" ht="86.1" customHeight="1" x14ac:dyDescent="0.2">
      <c r="A278" s="138" t="s">
        <v>137</v>
      </c>
      <c r="B278" s="1">
        <f>IF(OR(E278=0,E278="PRESCINDE ART. 9 ACTO CONSTITUIVO"),0,B258)</f>
        <v>0</v>
      </c>
      <c r="C278" s="1">
        <f>IF(OR(F279=0,E278="PRESCINDE ART.9 ACTO CONSTITUIVO"),0,C258)</f>
        <v>0</v>
      </c>
      <c r="D278" s="139" t="s">
        <v>94</v>
      </c>
      <c r="E278" s="96"/>
    </row>
    <row r="279" spans="1:5" ht="86.1" customHeight="1" thickBot="1" x14ac:dyDescent="0.25">
      <c r="A279" s="148" t="s">
        <v>88</v>
      </c>
      <c r="B279" s="22">
        <f>IF(E279=0,0,B258)</f>
        <v>0</v>
      </c>
      <c r="C279" s="22">
        <f>IF(E279=0,0,C258)</f>
        <v>0</v>
      </c>
      <c r="D279" s="149" t="s">
        <v>93</v>
      </c>
      <c r="E279" s="150"/>
    </row>
    <row r="280" spans="1:5" ht="86.1" customHeight="1" x14ac:dyDescent="0.2">
      <c r="A280" s="138" t="s">
        <v>88</v>
      </c>
      <c r="B280" s="2">
        <v>0</v>
      </c>
      <c r="C280" s="2"/>
      <c r="D280" s="139" t="s">
        <v>152</v>
      </c>
      <c r="E280" s="140"/>
    </row>
    <row r="281" spans="1:5" ht="86.1" customHeight="1" x14ac:dyDescent="0.2">
      <c r="A281" s="138" t="s">
        <v>88</v>
      </c>
      <c r="B281" s="1">
        <f>+B280</f>
        <v>0</v>
      </c>
      <c r="C281" s="3">
        <f>+C280</f>
        <v>0</v>
      </c>
      <c r="D281" s="139" t="s">
        <v>153</v>
      </c>
      <c r="E281" s="284"/>
    </row>
    <row r="282" spans="1:5" ht="86.1" customHeight="1" x14ac:dyDescent="0.2">
      <c r="A282" s="138" t="s">
        <v>88</v>
      </c>
      <c r="B282" s="1">
        <f t="shared" ref="B282:C287" si="13">+B281</f>
        <v>0</v>
      </c>
      <c r="C282" s="1">
        <f t="shared" si="13"/>
        <v>0</v>
      </c>
      <c r="D282" s="139" t="s">
        <v>89</v>
      </c>
      <c r="E282" s="144"/>
    </row>
    <row r="283" spans="1:5" ht="86.1" customHeight="1" x14ac:dyDescent="0.2">
      <c r="A283" s="138" t="s">
        <v>88</v>
      </c>
      <c r="B283" s="1">
        <f t="shared" si="13"/>
        <v>0</v>
      </c>
      <c r="C283" s="1">
        <f t="shared" si="13"/>
        <v>0</v>
      </c>
      <c r="D283" s="139" t="s">
        <v>9</v>
      </c>
      <c r="E283" s="96"/>
    </row>
    <row r="284" spans="1:5" ht="86.1" customHeight="1" x14ac:dyDescent="0.2">
      <c r="A284" s="138" t="s">
        <v>88</v>
      </c>
      <c r="B284" s="1">
        <f t="shared" si="13"/>
        <v>0</v>
      </c>
      <c r="C284" s="1">
        <f t="shared" si="13"/>
        <v>0</v>
      </c>
      <c r="D284" s="139" t="s">
        <v>10</v>
      </c>
      <c r="E284" s="96"/>
    </row>
    <row r="285" spans="1:5" ht="86.1" customHeight="1" x14ac:dyDescent="0.2">
      <c r="A285" s="138" t="s">
        <v>88</v>
      </c>
      <c r="B285" s="1">
        <f t="shared" si="13"/>
        <v>0</v>
      </c>
      <c r="C285" s="1">
        <f t="shared" si="13"/>
        <v>0</v>
      </c>
      <c r="D285" s="139" t="s">
        <v>57</v>
      </c>
      <c r="E285" s="96"/>
    </row>
    <row r="286" spans="1:5" ht="86.1" customHeight="1" x14ac:dyDescent="0.2">
      <c r="A286" s="138" t="s">
        <v>88</v>
      </c>
      <c r="B286" s="1">
        <f t="shared" si="13"/>
        <v>0</v>
      </c>
      <c r="C286" s="1">
        <f t="shared" si="13"/>
        <v>0</v>
      </c>
      <c r="D286" s="139" t="s">
        <v>11</v>
      </c>
      <c r="E286" s="96"/>
    </row>
    <row r="287" spans="1:5" ht="86.1" customHeight="1" x14ac:dyDescent="0.2">
      <c r="A287" s="138" t="s">
        <v>88</v>
      </c>
      <c r="B287" s="1">
        <f t="shared" si="13"/>
        <v>0</v>
      </c>
      <c r="C287" s="1">
        <f t="shared" si="13"/>
        <v>0</v>
      </c>
      <c r="D287" s="139" t="s">
        <v>90</v>
      </c>
      <c r="E287" s="140"/>
    </row>
    <row r="288" spans="1:5" ht="86.1" customHeight="1" x14ac:dyDescent="0.2">
      <c r="A288" s="138" t="s">
        <v>88</v>
      </c>
      <c r="B288" s="1">
        <f>IF(E288=0,0,B280)</f>
        <v>0</v>
      </c>
      <c r="C288" s="1">
        <f>IF(E288=0,0,C280)</f>
        <v>0</v>
      </c>
      <c r="D288" s="139" t="s">
        <v>12</v>
      </c>
      <c r="E288" s="99"/>
    </row>
    <row r="289" spans="1:5" ht="86.1" customHeight="1" x14ac:dyDescent="0.2">
      <c r="A289" s="138" t="s">
        <v>88</v>
      </c>
      <c r="B289" s="1">
        <f>B280</f>
        <v>0</v>
      </c>
      <c r="C289" s="1">
        <f>C280</f>
        <v>0</v>
      </c>
      <c r="D289" s="139" t="s">
        <v>15</v>
      </c>
      <c r="E289" s="96"/>
    </row>
    <row r="290" spans="1:5" ht="86.1" customHeight="1" x14ac:dyDescent="0.2">
      <c r="A290" s="138" t="s">
        <v>88</v>
      </c>
      <c r="B290" s="1">
        <f>IF($E289="CASADO/A",B280,0)</f>
        <v>0</v>
      </c>
      <c r="C290" s="1">
        <f>IF($E289="CASADO/A",C280,0)</f>
        <v>0</v>
      </c>
      <c r="D290" s="139" t="str">
        <f>IF(E289="CASADO/A","APELLIDO/S CÓNYUGE:","")</f>
        <v/>
      </c>
      <c r="E290" s="96"/>
    </row>
    <row r="291" spans="1:5" ht="86.1" customHeight="1" x14ac:dyDescent="0.2">
      <c r="A291" s="138" t="s">
        <v>88</v>
      </c>
      <c r="B291" s="1">
        <f>IF($E289="CASADO/A",B280,0)</f>
        <v>0</v>
      </c>
      <c r="C291" s="1">
        <f>IF($E289="CASADO/A",C280,0)</f>
        <v>0</v>
      </c>
      <c r="D291" s="139" t="str">
        <f>IF(E289="CASADO/A","NOMBRE/S CÓNYUGE:","")</f>
        <v/>
      </c>
      <c r="E291" s="96"/>
    </row>
    <row r="292" spans="1:5" ht="86.1" customHeight="1" x14ac:dyDescent="0.2">
      <c r="A292" s="138" t="s">
        <v>88</v>
      </c>
      <c r="B292" s="1">
        <f>IF($E289="CASADO/A",B280,0)</f>
        <v>0</v>
      </c>
      <c r="C292" s="1">
        <f>IF($E289="CASADO/A",C280,0)</f>
        <v>0</v>
      </c>
      <c r="D292" s="139" t="str">
        <f>IF(E289="CASADO/A","DOC. IDENTIDAD (cónyuge) –sin puntos ni barras-:","")</f>
        <v/>
      </c>
      <c r="E292" s="96"/>
    </row>
    <row r="293" spans="1:5" ht="86.1" customHeight="1" x14ac:dyDescent="0.2">
      <c r="A293" s="138" t="s">
        <v>53</v>
      </c>
      <c r="B293" s="1">
        <f>+B280</f>
        <v>0</v>
      </c>
      <c r="C293" s="1">
        <f>+C280</f>
        <v>0</v>
      </c>
      <c r="D293" s="139" t="s">
        <v>51</v>
      </c>
      <c r="E293" s="140"/>
    </row>
    <row r="294" spans="1:5" ht="86.1" customHeight="1" x14ac:dyDescent="0.2">
      <c r="A294" s="138" t="s">
        <v>81</v>
      </c>
      <c r="B294" s="3">
        <f>IF(AND($E295&gt;0,$E294=0),0,B280)</f>
        <v>0</v>
      </c>
      <c r="C294" s="3">
        <f>IF(AND($E295&gt;0,$E294=0),0,C280)</f>
        <v>0</v>
      </c>
      <c r="D294" s="139" t="s">
        <v>49</v>
      </c>
      <c r="E294" s="145"/>
    </row>
    <row r="295" spans="1:5" ht="86.1" customHeight="1" x14ac:dyDescent="0.2">
      <c r="A295" s="138" t="s">
        <v>82</v>
      </c>
      <c r="B295" s="3">
        <f>IF(AND($E294&gt;0,$E295=0),0,B280)</f>
        <v>0</v>
      </c>
      <c r="C295" s="3">
        <f>IF(AND($E294&gt;0,$E295=0),0,C280)</f>
        <v>0</v>
      </c>
      <c r="D295" s="139" t="s">
        <v>50</v>
      </c>
      <c r="E295" s="145"/>
    </row>
    <row r="296" spans="1:5" ht="86.1" customHeight="1" x14ac:dyDescent="0.2">
      <c r="A296" s="138" t="s">
        <v>78</v>
      </c>
      <c r="B296" s="1">
        <f>+B289</f>
        <v>0</v>
      </c>
      <c r="C296" s="1">
        <f>+C289</f>
        <v>0</v>
      </c>
      <c r="D296" s="139" t="s">
        <v>91</v>
      </c>
      <c r="E296" s="146">
        <f>E294+E295</f>
        <v>0</v>
      </c>
    </row>
    <row r="297" spans="1:5" ht="86.1" customHeight="1" x14ac:dyDescent="0.2">
      <c r="A297" s="138" t="s">
        <v>74</v>
      </c>
      <c r="B297" s="1">
        <f>+B280</f>
        <v>0</v>
      </c>
      <c r="C297" s="1">
        <f>+C280</f>
        <v>0</v>
      </c>
      <c r="D297" s="139" t="s">
        <v>92</v>
      </c>
      <c r="E297" s="146">
        <f>+E294*0.25+E295</f>
        <v>0</v>
      </c>
    </row>
    <row r="298" spans="1:5" ht="86.1" customHeight="1" x14ac:dyDescent="0.2">
      <c r="A298" s="138" t="s">
        <v>80</v>
      </c>
      <c r="B298" s="1">
        <f>+B280</f>
        <v>0</v>
      </c>
      <c r="C298" s="1">
        <f>+C280</f>
        <v>0</v>
      </c>
      <c r="D298" s="139" t="s">
        <v>23</v>
      </c>
      <c r="E298" s="147" t="e">
        <f>+E296/'SOLICITUD-DATOS SOC'!$E$32</f>
        <v>#DIV/0!</v>
      </c>
    </row>
    <row r="299" spans="1:5" ht="86.1" customHeight="1" x14ac:dyDescent="0.2">
      <c r="A299" s="138" t="s">
        <v>144</v>
      </c>
      <c r="B299" s="3">
        <f>IF(E299=0,0,B280)</f>
        <v>0</v>
      </c>
      <c r="C299" s="3">
        <f>IF(E299=0,0,C280)</f>
        <v>0</v>
      </c>
      <c r="D299" s="139" t="s">
        <v>136</v>
      </c>
      <c r="E299" s="96"/>
    </row>
    <row r="300" spans="1:5" ht="86.1" customHeight="1" x14ac:dyDescent="0.2">
      <c r="A300" s="138" t="s">
        <v>137</v>
      </c>
      <c r="B300" s="1">
        <f>IF(OR(E300=0,E300="PRESCINDE ART. 9 ACTO CONSTITUIVO"),0,B280)</f>
        <v>0</v>
      </c>
      <c r="C300" s="1">
        <f>IF(OR(F301=0,E300="PRESCINDE ART.9 ACTO CONSTITUIVO"),0,C280)</f>
        <v>0</v>
      </c>
      <c r="D300" s="139" t="s">
        <v>94</v>
      </c>
      <c r="E300" s="96"/>
    </row>
    <row r="301" spans="1:5" ht="86.1" customHeight="1" thickBot="1" x14ac:dyDescent="0.25">
      <c r="A301" s="148" t="s">
        <v>88</v>
      </c>
      <c r="B301" s="22">
        <f>IF(E301=0,0,B280)</f>
        <v>0</v>
      </c>
      <c r="C301" s="22">
        <f>IF(E301=0,0,C280)</f>
        <v>0</v>
      </c>
      <c r="D301" s="149" t="s">
        <v>93</v>
      </c>
      <c r="E301" s="150"/>
    </row>
    <row r="302" spans="1:5" ht="86.1" customHeight="1" x14ac:dyDescent="0.2">
      <c r="A302" s="138" t="s">
        <v>88</v>
      </c>
      <c r="B302" s="2">
        <v>0</v>
      </c>
      <c r="C302" s="2"/>
      <c r="D302" s="139" t="s">
        <v>152</v>
      </c>
      <c r="E302" s="140"/>
    </row>
    <row r="303" spans="1:5" ht="86.1" customHeight="1" x14ac:dyDescent="0.2">
      <c r="A303" s="138" t="s">
        <v>88</v>
      </c>
      <c r="B303" s="1">
        <f>+B302</f>
        <v>0</v>
      </c>
      <c r="C303" s="3">
        <f>+C302</f>
        <v>0</v>
      </c>
      <c r="D303" s="139" t="s">
        <v>153</v>
      </c>
      <c r="E303" s="284"/>
    </row>
    <row r="304" spans="1:5" ht="86.1" customHeight="1" x14ac:dyDescent="0.2">
      <c r="A304" s="138" t="s">
        <v>88</v>
      </c>
      <c r="B304" s="1">
        <f t="shared" ref="B304:C309" si="14">+B303</f>
        <v>0</v>
      </c>
      <c r="C304" s="1">
        <f t="shared" si="14"/>
        <v>0</v>
      </c>
      <c r="D304" s="139" t="s">
        <v>89</v>
      </c>
      <c r="E304" s="144"/>
    </row>
    <row r="305" spans="1:5" ht="86.1" customHeight="1" x14ac:dyDescent="0.2">
      <c r="A305" s="138" t="s">
        <v>88</v>
      </c>
      <c r="B305" s="1">
        <f t="shared" si="14"/>
        <v>0</v>
      </c>
      <c r="C305" s="1">
        <f t="shared" si="14"/>
        <v>0</v>
      </c>
      <c r="D305" s="139" t="s">
        <v>9</v>
      </c>
      <c r="E305" s="96"/>
    </row>
    <row r="306" spans="1:5" ht="86.1" customHeight="1" x14ac:dyDescent="0.2">
      <c r="A306" s="138" t="s">
        <v>88</v>
      </c>
      <c r="B306" s="1">
        <f t="shared" si="14"/>
        <v>0</v>
      </c>
      <c r="C306" s="1">
        <f t="shared" si="14"/>
        <v>0</v>
      </c>
      <c r="D306" s="139" t="s">
        <v>10</v>
      </c>
      <c r="E306" s="96"/>
    </row>
    <row r="307" spans="1:5" ht="86.1" customHeight="1" x14ac:dyDescent="0.2">
      <c r="A307" s="138" t="s">
        <v>88</v>
      </c>
      <c r="B307" s="1">
        <f t="shared" si="14"/>
        <v>0</v>
      </c>
      <c r="C307" s="1">
        <f t="shared" si="14"/>
        <v>0</v>
      </c>
      <c r="D307" s="139" t="s">
        <v>57</v>
      </c>
      <c r="E307" s="96"/>
    </row>
    <row r="308" spans="1:5" ht="86.1" customHeight="1" x14ac:dyDescent="0.2">
      <c r="A308" s="138" t="s">
        <v>88</v>
      </c>
      <c r="B308" s="1">
        <f t="shared" si="14"/>
        <v>0</v>
      </c>
      <c r="C308" s="1">
        <f t="shared" si="14"/>
        <v>0</v>
      </c>
      <c r="D308" s="139" t="s">
        <v>11</v>
      </c>
      <c r="E308" s="96"/>
    </row>
    <row r="309" spans="1:5" ht="86.1" customHeight="1" x14ac:dyDescent="0.2">
      <c r="A309" s="138" t="s">
        <v>88</v>
      </c>
      <c r="B309" s="1">
        <f t="shared" si="14"/>
        <v>0</v>
      </c>
      <c r="C309" s="1">
        <f t="shared" si="14"/>
        <v>0</v>
      </c>
      <c r="D309" s="139" t="s">
        <v>90</v>
      </c>
      <c r="E309" s="140"/>
    </row>
    <row r="310" spans="1:5" ht="86.1" customHeight="1" x14ac:dyDescent="0.2">
      <c r="A310" s="138" t="s">
        <v>88</v>
      </c>
      <c r="B310" s="1">
        <f>IF(E310=0,0,B302)</f>
        <v>0</v>
      </c>
      <c r="C310" s="1">
        <f>IF(E310=0,0,C302)</f>
        <v>0</v>
      </c>
      <c r="D310" s="139" t="s">
        <v>12</v>
      </c>
      <c r="E310" s="99"/>
    </row>
    <row r="311" spans="1:5" ht="86.1" customHeight="1" x14ac:dyDescent="0.2">
      <c r="A311" s="138" t="s">
        <v>88</v>
      </c>
      <c r="B311" s="1">
        <f>B302</f>
        <v>0</v>
      </c>
      <c r="C311" s="1">
        <f>C302</f>
        <v>0</v>
      </c>
      <c r="D311" s="139" t="s">
        <v>15</v>
      </c>
      <c r="E311" s="96"/>
    </row>
    <row r="312" spans="1:5" ht="86.1" customHeight="1" x14ac:dyDescent="0.2">
      <c r="A312" s="138" t="s">
        <v>88</v>
      </c>
      <c r="B312" s="1">
        <f>IF($E311="CASADO/A",B302,0)</f>
        <v>0</v>
      </c>
      <c r="C312" s="1">
        <f>IF($E311="CASADO/A",C302,0)</f>
        <v>0</v>
      </c>
      <c r="D312" s="139" t="str">
        <f>IF(E311="CASADO/A","APELLIDO/S CÓNYUGE:","")</f>
        <v/>
      </c>
      <c r="E312" s="96"/>
    </row>
    <row r="313" spans="1:5" ht="86.1" customHeight="1" x14ac:dyDescent="0.2">
      <c r="A313" s="138" t="s">
        <v>88</v>
      </c>
      <c r="B313" s="1">
        <f>IF($E311="CASADO/A",B302,0)</f>
        <v>0</v>
      </c>
      <c r="C313" s="1">
        <f>IF($E311="CASADO/A",C302,0)</f>
        <v>0</v>
      </c>
      <c r="D313" s="139" t="str">
        <f>IF(E311="CASADO/A","NOMBRE/S CÓNYUGE:","")</f>
        <v/>
      </c>
      <c r="E313" s="96"/>
    </row>
    <row r="314" spans="1:5" ht="86.1" customHeight="1" x14ac:dyDescent="0.2">
      <c r="A314" s="138" t="s">
        <v>88</v>
      </c>
      <c r="B314" s="1">
        <f>IF($E311="CASADO/A",B302,0)</f>
        <v>0</v>
      </c>
      <c r="C314" s="1">
        <f>IF($E311="CASADO/A",C302,0)</f>
        <v>0</v>
      </c>
      <c r="D314" s="139" t="str">
        <f>IF(E311="CASADO/A","DOC. IDENTIDAD (cónyuge) –sin puntos ni barras-:","")</f>
        <v/>
      </c>
      <c r="E314" s="96"/>
    </row>
    <row r="315" spans="1:5" ht="86.1" customHeight="1" x14ac:dyDescent="0.2">
      <c r="A315" s="138" t="s">
        <v>53</v>
      </c>
      <c r="B315" s="1">
        <f>+B302</f>
        <v>0</v>
      </c>
      <c r="C315" s="1">
        <f>+C302</f>
        <v>0</v>
      </c>
      <c r="D315" s="139" t="s">
        <v>51</v>
      </c>
      <c r="E315" s="140"/>
    </row>
    <row r="316" spans="1:5" ht="86.1" customHeight="1" x14ac:dyDescent="0.2">
      <c r="A316" s="138" t="s">
        <v>81</v>
      </c>
      <c r="B316" s="3">
        <f>IF(AND($E317&gt;0,$E316=0),0,B302)</f>
        <v>0</v>
      </c>
      <c r="C316" s="3">
        <f>IF(AND($E317&gt;0,$E316=0),0,C302)</f>
        <v>0</v>
      </c>
      <c r="D316" s="139" t="s">
        <v>49</v>
      </c>
      <c r="E316" s="145"/>
    </row>
    <row r="317" spans="1:5" ht="86.1" customHeight="1" x14ac:dyDescent="0.2">
      <c r="A317" s="138" t="s">
        <v>82</v>
      </c>
      <c r="B317" s="3">
        <f>IF(AND($E316&gt;0,$E317=0),0,B302)</f>
        <v>0</v>
      </c>
      <c r="C317" s="3">
        <f>IF(AND($E316&gt;0,$E317=0),0,C302)</f>
        <v>0</v>
      </c>
      <c r="D317" s="139" t="s">
        <v>50</v>
      </c>
      <c r="E317" s="145"/>
    </row>
    <row r="318" spans="1:5" ht="86.1" customHeight="1" x14ac:dyDescent="0.2">
      <c r="A318" s="138" t="s">
        <v>78</v>
      </c>
      <c r="B318" s="1">
        <f>+B311</f>
        <v>0</v>
      </c>
      <c r="C318" s="1">
        <f>+C311</f>
        <v>0</v>
      </c>
      <c r="D318" s="139" t="s">
        <v>91</v>
      </c>
      <c r="E318" s="146">
        <f>E316+E317</f>
        <v>0</v>
      </c>
    </row>
    <row r="319" spans="1:5" ht="86.1" customHeight="1" x14ac:dyDescent="0.2">
      <c r="A319" s="138" t="s">
        <v>74</v>
      </c>
      <c r="B319" s="1">
        <f>+B302</f>
        <v>0</v>
      </c>
      <c r="C319" s="1">
        <f>+C302</f>
        <v>0</v>
      </c>
      <c r="D319" s="139" t="s">
        <v>92</v>
      </c>
      <c r="E319" s="146">
        <f>+E316*0.25+E317</f>
        <v>0</v>
      </c>
    </row>
    <row r="320" spans="1:5" ht="86.1" customHeight="1" x14ac:dyDescent="0.2">
      <c r="A320" s="138" t="s">
        <v>80</v>
      </c>
      <c r="B320" s="1">
        <f>+B302</f>
        <v>0</v>
      </c>
      <c r="C320" s="1">
        <f>+C302</f>
        <v>0</v>
      </c>
      <c r="D320" s="139" t="s">
        <v>23</v>
      </c>
      <c r="E320" s="147" t="e">
        <f>+E318/'SOLICITUD-DATOS SOC'!$E$32</f>
        <v>#DIV/0!</v>
      </c>
    </row>
    <row r="321" spans="1:5" ht="86.1" customHeight="1" x14ac:dyDescent="0.2">
      <c r="A321" s="138" t="s">
        <v>144</v>
      </c>
      <c r="B321" s="3">
        <f>IF(E321=0,0,B302)</f>
        <v>0</v>
      </c>
      <c r="C321" s="3">
        <f>IF(E321=0,0,C302)</f>
        <v>0</v>
      </c>
      <c r="D321" s="139" t="s">
        <v>136</v>
      </c>
      <c r="E321" s="96"/>
    </row>
    <row r="322" spans="1:5" ht="86.1" customHeight="1" x14ac:dyDescent="0.2">
      <c r="A322" s="138" t="s">
        <v>137</v>
      </c>
      <c r="B322" s="1">
        <f>IF(OR(E322=0,E322="PRESCINDE ART. 9 ACTO CONSTITUIVO"),0,B302)</f>
        <v>0</v>
      </c>
      <c r="C322" s="1">
        <f>IF(OR(F323=0,E322="PRESCINDE ART.9 ACTO CONSTITUIVO"),0,C302)</f>
        <v>0</v>
      </c>
      <c r="D322" s="139" t="s">
        <v>94</v>
      </c>
      <c r="E322" s="96"/>
    </row>
    <row r="323" spans="1:5" ht="86.1" customHeight="1" thickBot="1" x14ac:dyDescent="0.25">
      <c r="A323" s="148" t="s">
        <v>88</v>
      </c>
      <c r="B323" s="22">
        <f>IF(E323=0,0,B302)</f>
        <v>0</v>
      </c>
      <c r="C323" s="22">
        <f>IF(E323=0,0,C302)</f>
        <v>0</v>
      </c>
      <c r="D323" s="149" t="s">
        <v>93</v>
      </c>
      <c r="E323" s="150"/>
    </row>
    <row r="324" spans="1:5" ht="86.1" customHeight="1" x14ac:dyDescent="0.2">
      <c r="A324" s="7"/>
      <c r="D324" s="7"/>
      <c r="E324" s="7"/>
    </row>
    <row r="325" spans="1:5" ht="86.1" customHeight="1" x14ac:dyDescent="0.2">
      <c r="A325" s="7"/>
      <c r="D325" s="7"/>
      <c r="E325" s="7"/>
    </row>
  </sheetData>
  <sheetProtection password="C64F" sheet="1" objects="1" scenarios="1" selectLockedCells="1"/>
  <dataConsolidate/>
  <mergeCells count="12">
    <mergeCell ref="I8:K8"/>
    <mergeCell ref="I9:K9"/>
    <mergeCell ref="J10:K10"/>
    <mergeCell ref="A2:E2"/>
    <mergeCell ref="A3:E3"/>
    <mergeCell ref="A4:C4"/>
    <mergeCell ref="D4:E4"/>
    <mergeCell ref="I7:J7"/>
    <mergeCell ref="A7:A9"/>
    <mergeCell ref="G7:G9"/>
    <mergeCell ref="A6:E6"/>
    <mergeCell ref="G6:J6"/>
  </mergeCells>
  <conditionalFormatting sqref="E26:E28">
    <cfRule type="expression" dxfId="171" priority="1054">
      <formula>$D$26=""</formula>
    </cfRule>
  </conditionalFormatting>
  <conditionalFormatting sqref="B26:C28">
    <cfRule type="expression" dxfId="170" priority="1053">
      <formula>$D$26=""</formula>
    </cfRule>
  </conditionalFormatting>
  <conditionalFormatting sqref="E33">
    <cfRule type="containsText" dxfId="169" priority="986" operator="containsText" text="LOS APORTES EN DINERO Y ESPECIE=0">
      <formula>NOT(ISERROR(SEARCH("LOS APORTES EN DINERO Y ESPECIE=0",E33)))</formula>
    </cfRule>
  </conditionalFormatting>
  <conditionalFormatting sqref="E32">
    <cfRule type="containsText" dxfId="168" priority="780" operator="containsText" text="LOS APORTES EN DINERO Y ESPECIE=0">
      <formula>NOT(ISERROR(SEARCH("LOS APORTES EN DINERO Y ESPECIE=0",E32)))</formula>
    </cfRule>
  </conditionalFormatting>
  <conditionalFormatting sqref="J30">
    <cfRule type="containsText" dxfId="167" priority="727" operator="containsText" text="LOS APORTES EN DINERO Y ESPECIE=0">
      <formula>NOT(ISERROR(SEARCH("LOS APORTES EN DINERO Y ESPECIE=0",J30)))</formula>
    </cfRule>
  </conditionalFormatting>
  <conditionalFormatting sqref="J29">
    <cfRule type="containsText" dxfId="166" priority="726" operator="containsText" text="LOS APORTES EN DINERO Y ESPECIE=0">
      <formula>NOT(ISERROR(SEARCH("LOS APORTES EN DINERO Y ESPECIE=0",J29)))</formula>
    </cfRule>
  </conditionalFormatting>
  <conditionalFormatting sqref="J47">
    <cfRule type="containsText" dxfId="165" priority="137" operator="containsText" text="LOS APORTES EN DINERO Y ESPECIE=0">
      <formula>NOT(ISERROR(SEARCH("LOS APORTES EN DINERO Y ESPECIE=0",J47)))</formula>
    </cfRule>
  </conditionalFormatting>
  <conditionalFormatting sqref="J46">
    <cfRule type="containsText" dxfId="164" priority="136" operator="containsText" text="LOS APORTES EN DINERO Y ESPECIE=0">
      <formula>NOT(ISERROR(SEARCH("LOS APORTES EN DINERO Y ESPECIE=0",J46)))</formula>
    </cfRule>
  </conditionalFormatting>
  <conditionalFormatting sqref="J64">
    <cfRule type="containsText" dxfId="163" priority="135" operator="containsText" text="LOS APORTES EN DINERO Y ESPECIE=0">
      <formula>NOT(ISERROR(SEARCH("LOS APORTES EN DINERO Y ESPECIE=0",J64)))</formula>
    </cfRule>
  </conditionalFormatting>
  <conditionalFormatting sqref="J63">
    <cfRule type="containsText" dxfId="162" priority="134" operator="containsText" text="LOS APORTES EN DINERO Y ESPECIE=0">
      <formula>NOT(ISERROR(SEARCH("LOS APORTES EN DINERO Y ESPECIE=0",J63)))</formula>
    </cfRule>
  </conditionalFormatting>
  <conditionalFormatting sqref="J81">
    <cfRule type="containsText" dxfId="161" priority="133" operator="containsText" text="LOS APORTES EN DINERO Y ESPECIE=0">
      <formula>NOT(ISERROR(SEARCH("LOS APORTES EN DINERO Y ESPECIE=0",J81)))</formula>
    </cfRule>
  </conditionalFormatting>
  <conditionalFormatting sqref="J80">
    <cfRule type="containsText" dxfId="160" priority="132" operator="containsText" text="LOS APORTES EN DINERO Y ESPECIE=0">
      <formula>NOT(ISERROR(SEARCH("LOS APORTES EN DINERO Y ESPECIE=0",J80)))</formula>
    </cfRule>
  </conditionalFormatting>
  <conditionalFormatting sqref="J98">
    <cfRule type="containsText" dxfId="159" priority="131" operator="containsText" text="LOS APORTES EN DINERO Y ESPECIE=0">
      <formula>NOT(ISERROR(SEARCH("LOS APORTES EN DINERO Y ESPECIE=0",J98)))</formula>
    </cfRule>
  </conditionalFormatting>
  <conditionalFormatting sqref="J97">
    <cfRule type="containsText" dxfId="158" priority="130" operator="containsText" text="LOS APORTES EN DINERO Y ESPECIE=0">
      <formula>NOT(ISERROR(SEARCH("LOS APORTES EN DINERO Y ESPECIE=0",J97)))</formula>
    </cfRule>
  </conditionalFormatting>
  <conditionalFormatting sqref="J115">
    <cfRule type="containsText" dxfId="157" priority="129" operator="containsText" text="LOS APORTES EN DINERO Y ESPECIE=0">
      <formula>NOT(ISERROR(SEARCH("LOS APORTES EN DINERO Y ESPECIE=0",J115)))</formula>
    </cfRule>
  </conditionalFormatting>
  <conditionalFormatting sqref="J114">
    <cfRule type="containsText" dxfId="156" priority="128" operator="containsText" text="LOS APORTES EN DINERO Y ESPECIE=0">
      <formula>NOT(ISERROR(SEARCH("LOS APORTES EN DINERO Y ESPECIE=0",J114)))</formula>
    </cfRule>
  </conditionalFormatting>
  <conditionalFormatting sqref="J132">
    <cfRule type="containsText" dxfId="155" priority="127" operator="containsText" text="LOS APORTES EN DINERO Y ESPECIE=0">
      <formula>NOT(ISERROR(SEARCH("LOS APORTES EN DINERO Y ESPECIE=0",J132)))</formula>
    </cfRule>
  </conditionalFormatting>
  <conditionalFormatting sqref="J131">
    <cfRule type="containsText" dxfId="154" priority="126" operator="containsText" text="LOS APORTES EN DINERO Y ESPECIE=0">
      <formula>NOT(ISERROR(SEARCH("LOS APORTES EN DINERO Y ESPECIE=0",J131)))</formula>
    </cfRule>
  </conditionalFormatting>
  <conditionalFormatting sqref="J149">
    <cfRule type="containsText" dxfId="153" priority="125" operator="containsText" text="LOS APORTES EN DINERO Y ESPECIE=0">
      <formula>NOT(ISERROR(SEARCH("LOS APORTES EN DINERO Y ESPECIE=0",J149)))</formula>
    </cfRule>
  </conditionalFormatting>
  <conditionalFormatting sqref="J148">
    <cfRule type="containsText" dxfId="152" priority="124" operator="containsText" text="LOS APORTES EN DINERO Y ESPECIE=0">
      <formula>NOT(ISERROR(SEARCH("LOS APORTES EN DINERO Y ESPECIE=0",J148)))</formula>
    </cfRule>
  </conditionalFormatting>
  <conditionalFormatting sqref="J166">
    <cfRule type="containsText" dxfId="151" priority="123" operator="containsText" text="LOS APORTES EN DINERO Y ESPECIE=0">
      <formula>NOT(ISERROR(SEARCH("LOS APORTES EN DINERO Y ESPECIE=0",J166)))</formula>
    </cfRule>
  </conditionalFormatting>
  <conditionalFormatting sqref="J165">
    <cfRule type="containsText" dxfId="150" priority="122" operator="containsText" text="LOS APORTES EN DINERO Y ESPECIE=0">
      <formula>NOT(ISERROR(SEARCH("LOS APORTES EN DINERO Y ESPECIE=0",J165)))</formula>
    </cfRule>
  </conditionalFormatting>
  <conditionalFormatting sqref="J183">
    <cfRule type="containsText" dxfId="149" priority="121" operator="containsText" text="LOS APORTES EN DINERO Y ESPECIE=0">
      <formula>NOT(ISERROR(SEARCH("LOS APORTES EN DINERO Y ESPECIE=0",J183)))</formula>
    </cfRule>
  </conditionalFormatting>
  <conditionalFormatting sqref="J182">
    <cfRule type="containsText" dxfId="148" priority="120" operator="containsText" text="LOS APORTES EN DINERO Y ESPECIE=0">
      <formula>NOT(ISERROR(SEARCH("LOS APORTES EN DINERO Y ESPECIE=0",J182)))</formula>
    </cfRule>
  </conditionalFormatting>
  <conditionalFormatting sqref="B48:C50">
    <cfRule type="expression" dxfId="147" priority="90">
      <formula>$D$26=""</formula>
    </cfRule>
  </conditionalFormatting>
  <conditionalFormatting sqref="B70:C72">
    <cfRule type="expression" dxfId="146" priority="86">
      <formula>$D$26=""</formula>
    </cfRule>
  </conditionalFormatting>
  <conditionalFormatting sqref="B92:C94">
    <cfRule type="expression" dxfId="145" priority="82">
      <formula>$D$26=""</formula>
    </cfRule>
  </conditionalFormatting>
  <conditionalFormatting sqref="B114:C116">
    <cfRule type="expression" dxfId="144" priority="78">
      <formula>$D$26=""</formula>
    </cfRule>
  </conditionalFormatting>
  <conditionalFormatting sqref="B136:C138">
    <cfRule type="expression" dxfId="143" priority="74">
      <formula>$D$26=""</formula>
    </cfRule>
  </conditionalFormatting>
  <conditionalFormatting sqref="B158:C160">
    <cfRule type="expression" dxfId="142" priority="70">
      <formula>$D$26=""</formula>
    </cfRule>
  </conditionalFormatting>
  <conditionalFormatting sqref="B180:C182">
    <cfRule type="expression" dxfId="141" priority="66">
      <formula>$D$26=""</formula>
    </cfRule>
  </conditionalFormatting>
  <conditionalFormatting sqref="B202:C204">
    <cfRule type="expression" dxfId="140" priority="62">
      <formula>$D$26=""</formula>
    </cfRule>
  </conditionalFormatting>
  <conditionalFormatting sqref="B224:C226">
    <cfRule type="expression" dxfId="139" priority="58">
      <formula>$D$26=""</formula>
    </cfRule>
  </conditionalFormatting>
  <conditionalFormatting sqref="B246:C248">
    <cfRule type="expression" dxfId="138" priority="54">
      <formula>$D$26=""</formula>
    </cfRule>
  </conditionalFormatting>
  <conditionalFormatting sqref="B268:C270">
    <cfRule type="expression" dxfId="137" priority="50">
      <formula>$D$26=""</formula>
    </cfRule>
  </conditionalFormatting>
  <conditionalFormatting sqref="B290:C292">
    <cfRule type="expression" dxfId="136" priority="46">
      <formula>$D$26=""</formula>
    </cfRule>
  </conditionalFormatting>
  <conditionalFormatting sqref="B312:C314">
    <cfRule type="expression" dxfId="135" priority="42">
      <formula>$D$26=""</formula>
    </cfRule>
  </conditionalFormatting>
  <conditionalFormatting sqref="E48:E50">
    <cfRule type="expression" dxfId="134" priority="39">
      <formula>$D$26=""</formula>
    </cfRule>
  </conditionalFormatting>
  <conditionalFormatting sqref="E55">
    <cfRule type="containsText" dxfId="133" priority="38" operator="containsText" text="LOS APORTES EN DINERO Y ESPECIE=0">
      <formula>NOT(ISERROR(SEARCH("LOS APORTES EN DINERO Y ESPECIE=0",E55)))</formula>
    </cfRule>
  </conditionalFormatting>
  <conditionalFormatting sqref="E54">
    <cfRule type="containsText" dxfId="132" priority="37" operator="containsText" text="LOS APORTES EN DINERO Y ESPECIE=0">
      <formula>NOT(ISERROR(SEARCH("LOS APORTES EN DINERO Y ESPECIE=0",E54)))</formula>
    </cfRule>
  </conditionalFormatting>
  <conditionalFormatting sqref="E70:E72">
    <cfRule type="expression" dxfId="131" priority="36">
      <formula>$D$26=""</formula>
    </cfRule>
  </conditionalFormatting>
  <conditionalFormatting sqref="E77">
    <cfRule type="containsText" dxfId="130" priority="35" operator="containsText" text="LOS APORTES EN DINERO Y ESPECIE=0">
      <formula>NOT(ISERROR(SEARCH("LOS APORTES EN DINERO Y ESPECIE=0",E77)))</formula>
    </cfRule>
  </conditionalFormatting>
  <conditionalFormatting sqref="E76">
    <cfRule type="containsText" dxfId="129" priority="34" operator="containsText" text="LOS APORTES EN DINERO Y ESPECIE=0">
      <formula>NOT(ISERROR(SEARCH("LOS APORTES EN DINERO Y ESPECIE=0",E76)))</formula>
    </cfRule>
  </conditionalFormatting>
  <conditionalFormatting sqref="E92:E94">
    <cfRule type="expression" dxfId="128" priority="33">
      <formula>$D$26=""</formula>
    </cfRule>
  </conditionalFormatting>
  <conditionalFormatting sqref="E99">
    <cfRule type="containsText" dxfId="127" priority="32" operator="containsText" text="LOS APORTES EN DINERO Y ESPECIE=0">
      <formula>NOT(ISERROR(SEARCH("LOS APORTES EN DINERO Y ESPECIE=0",E99)))</formula>
    </cfRule>
  </conditionalFormatting>
  <conditionalFormatting sqref="E98">
    <cfRule type="containsText" dxfId="126" priority="31" operator="containsText" text="LOS APORTES EN DINERO Y ESPECIE=0">
      <formula>NOT(ISERROR(SEARCH("LOS APORTES EN DINERO Y ESPECIE=0",E98)))</formula>
    </cfRule>
  </conditionalFormatting>
  <conditionalFormatting sqref="E114:E116">
    <cfRule type="expression" dxfId="125" priority="30">
      <formula>$D$26=""</formula>
    </cfRule>
  </conditionalFormatting>
  <conditionalFormatting sqref="E121">
    <cfRule type="containsText" dxfId="124" priority="29" operator="containsText" text="LOS APORTES EN DINERO Y ESPECIE=0">
      <formula>NOT(ISERROR(SEARCH("LOS APORTES EN DINERO Y ESPECIE=0",E121)))</formula>
    </cfRule>
  </conditionalFormatting>
  <conditionalFormatting sqref="E120">
    <cfRule type="containsText" dxfId="123" priority="28" operator="containsText" text="LOS APORTES EN DINERO Y ESPECIE=0">
      <formula>NOT(ISERROR(SEARCH("LOS APORTES EN DINERO Y ESPECIE=0",E120)))</formula>
    </cfRule>
  </conditionalFormatting>
  <conditionalFormatting sqref="E136:E138">
    <cfRule type="expression" dxfId="122" priority="27">
      <formula>$D$26=""</formula>
    </cfRule>
  </conditionalFormatting>
  <conditionalFormatting sqref="E143">
    <cfRule type="containsText" dxfId="121" priority="26" operator="containsText" text="LOS APORTES EN DINERO Y ESPECIE=0">
      <formula>NOT(ISERROR(SEARCH("LOS APORTES EN DINERO Y ESPECIE=0",E143)))</formula>
    </cfRule>
  </conditionalFormatting>
  <conditionalFormatting sqref="E142">
    <cfRule type="containsText" dxfId="120" priority="25" operator="containsText" text="LOS APORTES EN DINERO Y ESPECIE=0">
      <formula>NOT(ISERROR(SEARCH("LOS APORTES EN DINERO Y ESPECIE=0",E142)))</formula>
    </cfRule>
  </conditionalFormatting>
  <conditionalFormatting sqref="E158:E160">
    <cfRule type="expression" dxfId="119" priority="24">
      <formula>$D$26=""</formula>
    </cfRule>
  </conditionalFormatting>
  <conditionalFormatting sqref="E165">
    <cfRule type="containsText" dxfId="118" priority="23" operator="containsText" text="LOS APORTES EN DINERO Y ESPECIE=0">
      <formula>NOT(ISERROR(SEARCH("LOS APORTES EN DINERO Y ESPECIE=0",E165)))</formula>
    </cfRule>
  </conditionalFormatting>
  <conditionalFormatting sqref="E164">
    <cfRule type="containsText" dxfId="117" priority="22" operator="containsText" text="LOS APORTES EN DINERO Y ESPECIE=0">
      <formula>NOT(ISERROR(SEARCH("LOS APORTES EN DINERO Y ESPECIE=0",E164)))</formula>
    </cfRule>
  </conditionalFormatting>
  <conditionalFormatting sqref="E180:E182">
    <cfRule type="expression" dxfId="116" priority="21">
      <formula>$D$26=""</formula>
    </cfRule>
  </conditionalFormatting>
  <conditionalFormatting sqref="E187">
    <cfRule type="containsText" dxfId="115" priority="20" operator="containsText" text="LOS APORTES EN DINERO Y ESPECIE=0">
      <formula>NOT(ISERROR(SEARCH("LOS APORTES EN DINERO Y ESPECIE=0",E187)))</formula>
    </cfRule>
  </conditionalFormatting>
  <conditionalFormatting sqref="E186">
    <cfRule type="containsText" dxfId="114" priority="19" operator="containsText" text="LOS APORTES EN DINERO Y ESPECIE=0">
      <formula>NOT(ISERROR(SEARCH("LOS APORTES EN DINERO Y ESPECIE=0",E186)))</formula>
    </cfRule>
  </conditionalFormatting>
  <conditionalFormatting sqref="E202:E204">
    <cfRule type="expression" dxfId="113" priority="18">
      <formula>$D$26=""</formula>
    </cfRule>
  </conditionalFormatting>
  <conditionalFormatting sqref="E209">
    <cfRule type="containsText" dxfId="112" priority="17" operator="containsText" text="LOS APORTES EN DINERO Y ESPECIE=0">
      <formula>NOT(ISERROR(SEARCH("LOS APORTES EN DINERO Y ESPECIE=0",E209)))</formula>
    </cfRule>
  </conditionalFormatting>
  <conditionalFormatting sqref="E208">
    <cfRule type="containsText" dxfId="111" priority="16" operator="containsText" text="LOS APORTES EN DINERO Y ESPECIE=0">
      <formula>NOT(ISERROR(SEARCH("LOS APORTES EN DINERO Y ESPECIE=0",E208)))</formula>
    </cfRule>
  </conditionalFormatting>
  <conditionalFormatting sqref="E224:E226">
    <cfRule type="expression" dxfId="110" priority="15">
      <formula>$D$26=""</formula>
    </cfRule>
  </conditionalFormatting>
  <conditionalFormatting sqref="E231">
    <cfRule type="containsText" dxfId="109" priority="14" operator="containsText" text="LOS APORTES EN DINERO Y ESPECIE=0">
      <formula>NOT(ISERROR(SEARCH("LOS APORTES EN DINERO Y ESPECIE=0",E231)))</formula>
    </cfRule>
  </conditionalFormatting>
  <conditionalFormatting sqref="E230">
    <cfRule type="containsText" dxfId="108" priority="13" operator="containsText" text="LOS APORTES EN DINERO Y ESPECIE=0">
      <formula>NOT(ISERROR(SEARCH("LOS APORTES EN DINERO Y ESPECIE=0",E230)))</formula>
    </cfRule>
  </conditionalFormatting>
  <conditionalFormatting sqref="E246:E248">
    <cfRule type="expression" dxfId="107" priority="12">
      <formula>$D$26=""</formula>
    </cfRule>
  </conditionalFormatting>
  <conditionalFormatting sqref="E253">
    <cfRule type="containsText" dxfId="106" priority="11" operator="containsText" text="LOS APORTES EN DINERO Y ESPECIE=0">
      <formula>NOT(ISERROR(SEARCH("LOS APORTES EN DINERO Y ESPECIE=0",E253)))</formula>
    </cfRule>
  </conditionalFormatting>
  <conditionalFormatting sqref="E252">
    <cfRule type="containsText" dxfId="105" priority="10" operator="containsText" text="LOS APORTES EN DINERO Y ESPECIE=0">
      <formula>NOT(ISERROR(SEARCH("LOS APORTES EN DINERO Y ESPECIE=0",E252)))</formula>
    </cfRule>
  </conditionalFormatting>
  <conditionalFormatting sqref="E268:E270">
    <cfRule type="expression" dxfId="104" priority="9">
      <formula>$D$26=""</formula>
    </cfRule>
  </conditionalFormatting>
  <conditionalFormatting sqref="E275">
    <cfRule type="containsText" dxfId="103" priority="8" operator="containsText" text="LOS APORTES EN DINERO Y ESPECIE=0">
      <formula>NOT(ISERROR(SEARCH("LOS APORTES EN DINERO Y ESPECIE=0",E275)))</formula>
    </cfRule>
  </conditionalFormatting>
  <conditionalFormatting sqref="E274">
    <cfRule type="containsText" dxfId="102" priority="7" operator="containsText" text="LOS APORTES EN DINERO Y ESPECIE=0">
      <formula>NOT(ISERROR(SEARCH("LOS APORTES EN DINERO Y ESPECIE=0",E274)))</formula>
    </cfRule>
  </conditionalFormatting>
  <conditionalFormatting sqref="E290:E292">
    <cfRule type="expression" dxfId="101" priority="6">
      <formula>$D$26=""</formula>
    </cfRule>
  </conditionalFormatting>
  <conditionalFormatting sqref="E297">
    <cfRule type="containsText" dxfId="100" priority="5" operator="containsText" text="LOS APORTES EN DINERO Y ESPECIE=0">
      <formula>NOT(ISERROR(SEARCH("LOS APORTES EN DINERO Y ESPECIE=0",E297)))</formula>
    </cfRule>
  </conditionalFormatting>
  <conditionalFormatting sqref="E296">
    <cfRule type="containsText" dxfId="99" priority="4" operator="containsText" text="LOS APORTES EN DINERO Y ESPECIE=0">
      <formula>NOT(ISERROR(SEARCH("LOS APORTES EN DINERO Y ESPECIE=0",E296)))</formula>
    </cfRule>
  </conditionalFormatting>
  <conditionalFormatting sqref="E312:E314">
    <cfRule type="expression" dxfId="98" priority="3">
      <formula>$D$26=""</formula>
    </cfRule>
  </conditionalFormatting>
  <conditionalFormatting sqref="E319">
    <cfRule type="containsText" dxfId="97" priority="2" operator="containsText" text="LOS APORTES EN DINERO Y ESPECIE=0">
      <formula>NOT(ISERROR(SEARCH("LOS APORTES EN DINERO Y ESPECIE=0",E319)))</formula>
    </cfRule>
  </conditionalFormatting>
  <conditionalFormatting sqref="E318">
    <cfRule type="containsText" dxfId="96" priority="1" operator="containsText" text="LOS APORTES EN DINERO Y ESPECIE=0">
      <formula>NOT(ISERROR(SEARCH("LOS APORTES EN DINERO Y ESPECIE=0",E318)))</formula>
    </cfRule>
  </conditionalFormatting>
  <dataValidations xWindow="945" yWindow="481" count="7">
    <dataValidation type="custom" allowBlank="1" showInputMessage="1" showErrorMessage="1" error="SOLO MAYUSCULA" prompt="EN MAYUSCULA" sqref="E41:E44 E19:E22 E26:E27 E261:E264 B294:C295 J170:J172 E48:E49 E63:E66 J68:J70 E129:E132 B162:C163 B167:C167 J174:J176 E70:E71 B96:C97 E151:E154 B184:C185 B189:C189 E173:E176 B206:C207 B211:C211 E195:E198 H134:H144 E217:E220 E239:E242 J17:J19 H16:H25 H66:H76 H100:H110 B228:C229 B321:C321 B302:C302 B52:C53 E85:E88 B118:C119 B123:C123 B74:C75 B101:C101 B30:C31 J136:J138 B250:C251 B255:C255 J21:J23 B82:C82 B272:C273 H168:H178 B79:C79 E107:E110 B233:C233 B140:C141 J72:J74 B214:C214 B277:C277 E202:E203 H49:H59 B258:C258 E246:E247 B299:C299 B280:C280 E268:E269 H32:H42 J34:J36 J38:J40 J51:J53 J55:J57 J85:J87 J89:J91 H83:H93 B57:C57 B60:C60 H185 B145:C145 B104:C104 H117:H127 J102:J104 E92:E93 B35:C35 B148:C148 J106:J108 B170:C170 E136:E137 B192:C192 E158:E159 J140:J142 E180:E181 B236:C236 H151:H161 J153:J155 E224:E225 B16:C16 J157:J159 B126:C126 E114:E115 J119:J121 J123:J125 E17 B38:C38 E61 E283:E286 E39 E83 E105 E127 E149 E171 E193 E215 E237 E259 E290:E291 E281 B316:C317 E305:E308 E312:E313 E303">
      <formula1>EXACT(B16,UPPER(B16))</formula1>
    </dataValidation>
    <dataValidation type="whole" operator="greaterThanOrEqual" allowBlank="1" showInputMessage="1" showErrorMessage="1" errorTitle="SOLO NUMEROS" error="SOLO NUMEROS" prompt="SOLO NUMEROS" sqref="E16 E258 E60 E126 E104 E148 E170 E192 E214 E236 E280 E82 E38 E302">
      <formula1>0</formula1>
    </dataValidation>
    <dataValidation type="whole" operator="greaterThanOrEqual" allowBlank="1" showInputMessage="1" showErrorMessage="1" errorTitle="SOLO NROS" error="SOLO NROS" prompt="SIN PUNTOS O BARRAS_x000a_" sqref="J33 J169 J101 J135 J118 J50 J152 J16 J67 J84">
      <formula1>0</formula1>
    </dataValidation>
    <dataValidation type="date" operator="greaterThanOrEqual" allowBlank="1" showInputMessage="1" showErrorMessage="1" prompt="DD/MM/AAAA" sqref="E18 J173 J105 E128 J122 E150 E172 J20 E216 J88 E282 E84 E40 J139 J156 E62 E106 E194 E238 E260 J37 J54 J71 E304">
      <formula1>1</formula1>
    </dataValidation>
    <dataValidation type="whole" operator="greaterThanOrEqual" allowBlank="1" showInputMessage="1" showErrorMessage="1" sqref="E29 J179 J182:J183 E32:E33 J111 J114:J115 E139 E142:E143 J128 J131:J132 E161 E164:E165 E183 E186:E187 J145 J148:J149 J26 E73 J94 J97:J98 E293 E296:E297 E95 E98:E99 E51 E54:E55 E227 E230:E231 J162 J165:J166 E76:E77 J29:J30 E117 E120:E121 E205 E208:E209 E249 E252:E253 E271 E274:E275 J43 J46:J47 J60 J63:J64 J77 J80:J81 E315 E318:E319">
      <formula1>0</formula1>
    </dataValidation>
    <dataValidation type="custom" allowBlank="1" showInputMessage="1" showErrorMessage="1" error="EN MAYUSCULA" promptTitle="NOTA/OBSERVACIONES" prompt="SOLO EN MAYUSCULA: EJEMPLO NOMB, APELL Y DNI DE USUFRUCTURIO/A; DATOS DE LA MEDIDA CAUTELARES QUE RECAEN S/LA ACCIONES; APELL. Y NOMB DEL CURADOR/APOYO DEL SOCIO, ETC." sqref="E37 E257 E59 E279 E301 E103 E81 E125 E147 E169 E191 E213 E235 E323">
      <formula1>EXACT(E37,UPPER(E37))</formula1>
    </dataValidation>
    <dataValidation type="custom" allowBlank="1" showInputMessage="1" showErrorMessage="1" error="EN MAYUSCULA" promptTitle="NOTA/OBSERVACIONES" prompt="SOLO EN MAYUSCULA: EJEMPLO NOMB, APELL Y DNI DE USUFRUCTURIO/A; DATOS DE LA MEDIDA CAUTELARES QUE RECAEN S/LA ACCIONES; ETC." sqref="J32 J100 J117 J134 J151 J168 J49 J66 J83 J185">
      <formula1>EXACT(J32,UPPER(J32))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945" yWindow="481" count="4">
        <x14:dataValidation type="list" allowBlank="1" showInputMessage="1" showErrorMessage="1" prompt="ELEGIR ESTADO">
          <x14:formula1>
            <xm:f>LISTADOS!$A$2:$A$5</xm:f>
          </x14:formula1>
          <xm:sqref>E25 E267 E69 E135 E113 E157 E179 E201 E223 E245 E289 E91 E47 E311</xm:sqref>
        </x14:dataValidation>
        <x14:dataValidation type="list" allowBlank="1" showInputMessage="1" showErrorMessage="1" error="SOLO MAYUSCULA" prompt="EN MAYUSCULA">
          <x14:formula1>
            <xm:f>LISTADOS!$B$2:$B$11</xm:f>
          </x14:formula1>
          <xm:sqref>J25 J127 J144 J161 J42 J59 J76 J93 J110 J178</xm:sqref>
        </x14:dataValidation>
        <x14:dataValidation type="list" allowBlank="1" showInputMessage="1" showErrorMessage="1" error="ELEGIR" prompt="ELEGIR OPCION. SI NO OCUPA CARGO ELEGIR &quot;0&quot;">
          <x14:formula1>
            <xm:f>LISTADOS!$A$20:$A$33</xm:f>
          </x14:formula1>
          <xm:sqref>E35 E57 E79 E101 E123 E145 E167 E189 E211 E233 E255 E277 E299 E321</xm:sqref>
        </x14:dataValidation>
        <x14:dataValidation type="list" allowBlank="1" showInputMessage="1" showErrorMessage="1" error="ELEGIR" prompt="ELEGIR OPCION. SI NO OCUPA CARGO ELEGIR &quot;0&quot;">
          <x14:formula1>
            <xm:f>LISTADOS!$B$23:$B$31</xm:f>
          </x14:formula1>
          <xm:sqref>E36 E58 E80 E102 E124 E146 E168 E190 E212 E234 E256 E278 E300 E322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47"/>
  <sheetViews>
    <sheetView showGridLines="0" showRowColHeaders="0" showRuler="0" zoomScale="80" zoomScaleNormal="80" workbookViewId="0">
      <selection activeCell="E8" sqref="E8"/>
    </sheetView>
  </sheetViews>
  <sheetFormatPr baseColWidth="10" defaultRowHeight="12.75" x14ac:dyDescent="0.2"/>
  <cols>
    <col min="1" max="1" width="8.28515625" style="61" customWidth="1"/>
    <col min="2" max="2" width="17.5703125" style="56" customWidth="1"/>
    <col min="3" max="3" width="19" style="56" customWidth="1"/>
    <col min="4" max="4" width="28.7109375" style="6" customWidth="1"/>
    <col min="5" max="5" width="41.28515625" style="53" customWidth="1"/>
    <col min="6" max="6" width="8.140625" style="6" customWidth="1"/>
    <col min="7" max="243" width="11.42578125" style="6"/>
    <col min="244" max="244" width="5.140625" style="6" customWidth="1"/>
    <col min="245" max="245" width="30.85546875" style="6" customWidth="1"/>
    <col min="246" max="246" width="11.42578125" style="6"/>
    <col min="247" max="247" width="17.5703125" style="6" customWidth="1"/>
    <col min="248" max="248" width="19" style="6" customWidth="1"/>
    <col min="249" max="249" width="20.42578125" style="6" customWidth="1"/>
    <col min="250" max="250" width="24.42578125" style="6" customWidth="1"/>
    <col min="251" max="253" width="2.7109375" style="6" customWidth="1"/>
    <col min="254" max="254" width="14.140625" style="6" customWidth="1"/>
    <col min="255" max="255" width="19.28515625" style="6" customWidth="1"/>
    <col min="256" max="499" width="11.42578125" style="6"/>
    <col min="500" max="500" width="5.140625" style="6" customWidth="1"/>
    <col min="501" max="501" width="30.85546875" style="6" customWidth="1"/>
    <col min="502" max="502" width="11.42578125" style="6"/>
    <col min="503" max="503" width="17.5703125" style="6" customWidth="1"/>
    <col min="504" max="504" width="19" style="6" customWidth="1"/>
    <col min="505" max="505" width="20.42578125" style="6" customWidth="1"/>
    <col min="506" max="506" width="24.42578125" style="6" customWidth="1"/>
    <col min="507" max="509" width="2.7109375" style="6" customWidth="1"/>
    <col min="510" max="510" width="14.140625" style="6" customWidth="1"/>
    <col min="511" max="511" width="19.28515625" style="6" customWidth="1"/>
    <col min="512" max="755" width="11.42578125" style="6"/>
    <col min="756" max="756" width="5.140625" style="6" customWidth="1"/>
    <col min="757" max="757" width="30.85546875" style="6" customWidth="1"/>
    <col min="758" max="758" width="11.42578125" style="6"/>
    <col min="759" max="759" width="17.5703125" style="6" customWidth="1"/>
    <col min="760" max="760" width="19" style="6" customWidth="1"/>
    <col min="761" max="761" width="20.42578125" style="6" customWidth="1"/>
    <col min="762" max="762" width="24.42578125" style="6" customWidth="1"/>
    <col min="763" max="765" width="2.7109375" style="6" customWidth="1"/>
    <col min="766" max="766" width="14.140625" style="6" customWidth="1"/>
    <col min="767" max="767" width="19.28515625" style="6" customWidth="1"/>
    <col min="768" max="1011" width="11.42578125" style="6"/>
    <col min="1012" max="1012" width="5.140625" style="6" customWidth="1"/>
    <col min="1013" max="1013" width="30.85546875" style="6" customWidth="1"/>
    <col min="1014" max="1014" width="11.42578125" style="6"/>
    <col min="1015" max="1015" width="17.5703125" style="6" customWidth="1"/>
    <col min="1016" max="1016" width="19" style="6" customWidth="1"/>
    <col min="1017" max="1017" width="20.42578125" style="6" customWidth="1"/>
    <col min="1018" max="1018" width="24.42578125" style="6" customWidth="1"/>
    <col min="1019" max="1021" width="2.7109375" style="6" customWidth="1"/>
    <col min="1022" max="1022" width="14.140625" style="6" customWidth="1"/>
    <col min="1023" max="1023" width="19.28515625" style="6" customWidth="1"/>
    <col min="1024" max="1267" width="11.42578125" style="6"/>
    <col min="1268" max="1268" width="5.140625" style="6" customWidth="1"/>
    <col min="1269" max="1269" width="30.85546875" style="6" customWidth="1"/>
    <col min="1270" max="1270" width="11.42578125" style="6"/>
    <col min="1271" max="1271" width="17.5703125" style="6" customWidth="1"/>
    <col min="1272" max="1272" width="19" style="6" customWidth="1"/>
    <col min="1273" max="1273" width="20.42578125" style="6" customWidth="1"/>
    <col min="1274" max="1274" width="24.42578125" style="6" customWidth="1"/>
    <col min="1275" max="1277" width="2.7109375" style="6" customWidth="1"/>
    <col min="1278" max="1278" width="14.140625" style="6" customWidth="1"/>
    <col min="1279" max="1279" width="19.28515625" style="6" customWidth="1"/>
    <col min="1280" max="1523" width="11.42578125" style="6"/>
    <col min="1524" max="1524" width="5.140625" style="6" customWidth="1"/>
    <col min="1525" max="1525" width="30.85546875" style="6" customWidth="1"/>
    <col min="1526" max="1526" width="11.42578125" style="6"/>
    <col min="1527" max="1527" width="17.5703125" style="6" customWidth="1"/>
    <col min="1528" max="1528" width="19" style="6" customWidth="1"/>
    <col min="1529" max="1529" width="20.42578125" style="6" customWidth="1"/>
    <col min="1530" max="1530" width="24.42578125" style="6" customWidth="1"/>
    <col min="1531" max="1533" width="2.7109375" style="6" customWidth="1"/>
    <col min="1534" max="1534" width="14.140625" style="6" customWidth="1"/>
    <col min="1535" max="1535" width="19.28515625" style="6" customWidth="1"/>
    <col min="1536" max="1779" width="11.42578125" style="6"/>
    <col min="1780" max="1780" width="5.140625" style="6" customWidth="1"/>
    <col min="1781" max="1781" width="30.85546875" style="6" customWidth="1"/>
    <col min="1782" max="1782" width="11.42578125" style="6"/>
    <col min="1783" max="1783" width="17.5703125" style="6" customWidth="1"/>
    <col min="1784" max="1784" width="19" style="6" customWidth="1"/>
    <col min="1785" max="1785" width="20.42578125" style="6" customWidth="1"/>
    <col min="1786" max="1786" width="24.42578125" style="6" customWidth="1"/>
    <col min="1787" max="1789" width="2.7109375" style="6" customWidth="1"/>
    <col min="1790" max="1790" width="14.140625" style="6" customWidth="1"/>
    <col min="1791" max="1791" width="19.28515625" style="6" customWidth="1"/>
    <col min="1792" max="2035" width="11.42578125" style="6"/>
    <col min="2036" max="2036" width="5.140625" style="6" customWidth="1"/>
    <col min="2037" max="2037" width="30.85546875" style="6" customWidth="1"/>
    <col min="2038" max="2038" width="11.42578125" style="6"/>
    <col min="2039" max="2039" width="17.5703125" style="6" customWidth="1"/>
    <col min="2040" max="2040" width="19" style="6" customWidth="1"/>
    <col min="2041" max="2041" width="20.42578125" style="6" customWidth="1"/>
    <col min="2042" max="2042" width="24.42578125" style="6" customWidth="1"/>
    <col min="2043" max="2045" width="2.7109375" style="6" customWidth="1"/>
    <col min="2046" max="2046" width="14.140625" style="6" customWidth="1"/>
    <col min="2047" max="2047" width="19.28515625" style="6" customWidth="1"/>
    <col min="2048" max="2291" width="11.42578125" style="6"/>
    <col min="2292" max="2292" width="5.140625" style="6" customWidth="1"/>
    <col min="2293" max="2293" width="30.85546875" style="6" customWidth="1"/>
    <col min="2294" max="2294" width="11.42578125" style="6"/>
    <col min="2295" max="2295" width="17.5703125" style="6" customWidth="1"/>
    <col min="2296" max="2296" width="19" style="6" customWidth="1"/>
    <col min="2297" max="2297" width="20.42578125" style="6" customWidth="1"/>
    <col min="2298" max="2298" width="24.42578125" style="6" customWidth="1"/>
    <col min="2299" max="2301" width="2.7109375" style="6" customWidth="1"/>
    <col min="2302" max="2302" width="14.140625" style="6" customWidth="1"/>
    <col min="2303" max="2303" width="19.28515625" style="6" customWidth="1"/>
    <col min="2304" max="2547" width="11.42578125" style="6"/>
    <col min="2548" max="2548" width="5.140625" style="6" customWidth="1"/>
    <col min="2549" max="2549" width="30.85546875" style="6" customWidth="1"/>
    <col min="2550" max="2550" width="11.42578125" style="6"/>
    <col min="2551" max="2551" width="17.5703125" style="6" customWidth="1"/>
    <col min="2552" max="2552" width="19" style="6" customWidth="1"/>
    <col min="2553" max="2553" width="20.42578125" style="6" customWidth="1"/>
    <col min="2554" max="2554" width="24.42578125" style="6" customWidth="1"/>
    <col min="2555" max="2557" width="2.7109375" style="6" customWidth="1"/>
    <col min="2558" max="2558" width="14.140625" style="6" customWidth="1"/>
    <col min="2559" max="2559" width="19.28515625" style="6" customWidth="1"/>
    <col min="2560" max="2803" width="11.42578125" style="6"/>
    <col min="2804" max="2804" width="5.140625" style="6" customWidth="1"/>
    <col min="2805" max="2805" width="30.85546875" style="6" customWidth="1"/>
    <col min="2806" max="2806" width="11.42578125" style="6"/>
    <col min="2807" max="2807" width="17.5703125" style="6" customWidth="1"/>
    <col min="2808" max="2808" width="19" style="6" customWidth="1"/>
    <col min="2809" max="2809" width="20.42578125" style="6" customWidth="1"/>
    <col min="2810" max="2810" width="24.42578125" style="6" customWidth="1"/>
    <col min="2811" max="2813" width="2.7109375" style="6" customWidth="1"/>
    <col min="2814" max="2814" width="14.140625" style="6" customWidth="1"/>
    <col min="2815" max="2815" width="19.28515625" style="6" customWidth="1"/>
    <col min="2816" max="3059" width="11.42578125" style="6"/>
    <col min="3060" max="3060" width="5.140625" style="6" customWidth="1"/>
    <col min="3061" max="3061" width="30.85546875" style="6" customWidth="1"/>
    <col min="3062" max="3062" width="11.42578125" style="6"/>
    <col min="3063" max="3063" width="17.5703125" style="6" customWidth="1"/>
    <col min="3064" max="3064" width="19" style="6" customWidth="1"/>
    <col min="3065" max="3065" width="20.42578125" style="6" customWidth="1"/>
    <col min="3066" max="3066" width="24.42578125" style="6" customWidth="1"/>
    <col min="3067" max="3069" width="2.7109375" style="6" customWidth="1"/>
    <col min="3070" max="3070" width="14.140625" style="6" customWidth="1"/>
    <col min="3071" max="3071" width="19.28515625" style="6" customWidth="1"/>
    <col min="3072" max="3315" width="11.42578125" style="6"/>
    <col min="3316" max="3316" width="5.140625" style="6" customWidth="1"/>
    <col min="3317" max="3317" width="30.85546875" style="6" customWidth="1"/>
    <col min="3318" max="3318" width="11.42578125" style="6"/>
    <col min="3319" max="3319" width="17.5703125" style="6" customWidth="1"/>
    <col min="3320" max="3320" width="19" style="6" customWidth="1"/>
    <col min="3321" max="3321" width="20.42578125" style="6" customWidth="1"/>
    <col min="3322" max="3322" width="24.42578125" style="6" customWidth="1"/>
    <col min="3323" max="3325" width="2.7109375" style="6" customWidth="1"/>
    <col min="3326" max="3326" width="14.140625" style="6" customWidth="1"/>
    <col min="3327" max="3327" width="19.28515625" style="6" customWidth="1"/>
    <col min="3328" max="3571" width="11.42578125" style="6"/>
    <col min="3572" max="3572" width="5.140625" style="6" customWidth="1"/>
    <col min="3573" max="3573" width="30.85546875" style="6" customWidth="1"/>
    <col min="3574" max="3574" width="11.42578125" style="6"/>
    <col min="3575" max="3575" width="17.5703125" style="6" customWidth="1"/>
    <col min="3576" max="3576" width="19" style="6" customWidth="1"/>
    <col min="3577" max="3577" width="20.42578125" style="6" customWidth="1"/>
    <col min="3578" max="3578" width="24.42578125" style="6" customWidth="1"/>
    <col min="3579" max="3581" width="2.7109375" style="6" customWidth="1"/>
    <col min="3582" max="3582" width="14.140625" style="6" customWidth="1"/>
    <col min="3583" max="3583" width="19.28515625" style="6" customWidth="1"/>
    <col min="3584" max="3827" width="11.42578125" style="6"/>
    <col min="3828" max="3828" width="5.140625" style="6" customWidth="1"/>
    <col min="3829" max="3829" width="30.85546875" style="6" customWidth="1"/>
    <col min="3830" max="3830" width="11.42578125" style="6"/>
    <col min="3831" max="3831" width="17.5703125" style="6" customWidth="1"/>
    <col min="3832" max="3832" width="19" style="6" customWidth="1"/>
    <col min="3833" max="3833" width="20.42578125" style="6" customWidth="1"/>
    <col min="3834" max="3834" width="24.42578125" style="6" customWidth="1"/>
    <col min="3835" max="3837" width="2.7109375" style="6" customWidth="1"/>
    <col min="3838" max="3838" width="14.140625" style="6" customWidth="1"/>
    <col min="3839" max="3839" width="19.28515625" style="6" customWidth="1"/>
    <col min="3840" max="4083" width="11.42578125" style="6"/>
    <col min="4084" max="4084" width="5.140625" style="6" customWidth="1"/>
    <col min="4085" max="4085" width="30.85546875" style="6" customWidth="1"/>
    <col min="4086" max="4086" width="11.42578125" style="6"/>
    <col min="4087" max="4087" width="17.5703125" style="6" customWidth="1"/>
    <col min="4088" max="4088" width="19" style="6" customWidth="1"/>
    <col min="4089" max="4089" width="20.42578125" style="6" customWidth="1"/>
    <col min="4090" max="4090" width="24.42578125" style="6" customWidth="1"/>
    <col min="4091" max="4093" width="2.7109375" style="6" customWidth="1"/>
    <col min="4094" max="4094" width="14.140625" style="6" customWidth="1"/>
    <col min="4095" max="4095" width="19.28515625" style="6" customWidth="1"/>
    <col min="4096" max="4339" width="11.42578125" style="6"/>
    <col min="4340" max="4340" width="5.140625" style="6" customWidth="1"/>
    <col min="4341" max="4341" width="30.85546875" style="6" customWidth="1"/>
    <col min="4342" max="4342" width="11.42578125" style="6"/>
    <col min="4343" max="4343" width="17.5703125" style="6" customWidth="1"/>
    <col min="4344" max="4344" width="19" style="6" customWidth="1"/>
    <col min="4345" max="4345" width="20.42578125" style="6" customWidth="1"/>
    <col min="4346" max="4346" width="24.42578125" style="6" customWidth="1"/>
    <col min="4347" max="4349" width="2.7109375" style="6" customWidth="1"/>
    <col min="4350" max="4350" width="14.140625" style="6" customWidth="1"/>
    <col min="4351" max="4351" width="19.28515625" style="6" customWidth="1"/>
    <col min="4352" max="4595" width="11.42578125" style="6"/>
    <col min="4596" max="4596" width="5.140625" style="6" customWidth="1"/>
    <col min="4597" max="4597" width="30.85546875" style="6" customWidth="1"/>
    <col min="4598" max="4598" width="11.42578125" style="6"/>
    <col min="4599" max="4599" width="17.5703125" style="6" customWidth="1"/>
    <col min="4600" max="4600" width="19" style="6" customWidth="1"/>
    <col min="4601" max="4601" width="20.42578125" style="6" customWidth="1"/>
    <col min="4602" max="4602" width="24.42578125" style="6" customWidth="1"/>
    <col min="4603" max="4605" width="2.7109375" style="6" customWidth="1"/>
    <col min="4606" max="4606" width="14.140625" style="6" customWidth="1"/>
    <col min="4607" max="4607" width="19.28515625" style="6" customWidth="1"/>
    <col min="4608" max="4851" width="11.42578125" style="6"/>
    <col min="4852" max="4852" width="5.140625" style="6" customWidth="1"/>
    <col min="4853" max="4853" width="30.85546875" style="6" customWidth="1"/>
    <col min="4854" max="4854" width="11.42578125" style="6"/>
    <col min="4855" max="4855" width="17.5703125" style="6" customWidth="1"/>
    <col min="4856" max="4856" width="19" style="6" customWidth="1"/>
    <col min="4857" max="4857" width="20.42578125" style="6" customWidth="1"/>
    <col min="4858" max="4858" width="24.42578125" style="6" customWidth="1"/>
    <col min="4859" max="4861" width="2.7109375" style="6" customWidth="1"/>
    <col min="4862" max="4862" width="14.140625" style="6" customWidth="1"/>
    <col min="4863" max="4863" width="19.28515625" style="6" customWidth="1"/>
    <col min="4864" max="5107" width="11.42578125" style="6"/>
    <col min="5108" max="5108" width="5.140625" style="6" customWidth="1"/>
    <col min="5109" max="5109" width="30.85546875" style="6" customWidth="1"/>
    <col min="5110" max="5110" width="11.42578125" style="6"/>
    <col min="5111" max="5111" width="17.5703125" style="6" customWidth="1"/>
    <col min="5112" max="5112" width="19" style="6" customWidth="1"/>
    <col min="5113" max="5113" width="20.42578125" style="6" customWidth="1"/>
    <col min="5114" max="5114" width="24.42578125" style="6" customWidth="1"/>
    <col min="5115" max="5117" width="2.7109375" style="6" customWidth="1"/>
    <col min="5118" max="5118" width="14.140625" style="6" customWidth="1"/>
    <col min="5119" max="5119" width="19.28515625" style="6" customWidth="1"/>
    <col min="5120" max="5363" width="11.42578125" style="6"/>
    <col min="5364" max="5364" width="5.140625" style="6" customWidth="1"/>
    <col min="5365" max="5365" width="30.85546875" style="6" customWidth="1"/>
    <col min="5366" max="5366" width="11.42578125" style="6"/>
    <col min="5367" max="5367" width="17.5703125" style="6" customWidth="1"/>
    <col min="5368" max="5368" width="19" style="6" customWidth="1"/>
    <col min="5369" max="5369" width="20.42578125" style="6" customWidth="1"/>
    <col min="5370" max="5370" width="24.42578125" style="6" customWidth="1"/>
    <col min="5371" max="5373" width="2.7109375" style="6" customWidth="1"/>
    <col min="5374" max="5374" width="14.140625" style="6" customWidth="1"/>
    <col min="5375" max="5375" width="19.28515625" style="6" customWidth="1"/>
    <col min="5376" max="5619" width="11.42578125" style="6"/>
    <col min="5620" max="5620" width="5.140625" style="6" customWidth="1"/>
    <col min="5621" max="5621" width="30.85546875" style="6" customWidth="1"/>
    <col min="5622" max="5622" width="11.42578125" style="6"/>
    <col min="5623" max="5623" width="17.5703125" style="6" customWidth="1"/>
    <col min="5624" max="5624" width="19" style="6" customWidth="1"/>
    <col min="5625" max="5625" width="20.42578125" style="6" customWidth="1"/>
    <col min="5626" max="5626" width="24.42578125" style="6" customWidth="1"/>
    <col min="5627" max="5629" width="2.7109375" style="6" customWidth="1"/>
    <col min="5630" max="5630" width="14.140625" style="6" customWidth="1"/>
    <col min="5631" max="5631" width="19.28515625" style="6" customWidth="1"/>
    <col min="5632" max="5875" width="11.42578125" style="6"/>
    <col min="5876" max="5876" width="5.140625" style="6" customWidth="1"/>
    <col min="5877" max="5877" width="30.85546875" style="6" customWidth="1"/>
    <col min="5878" max="5878" width="11.42578125" style="6"/>
    <col min="5879" max="5879" width="17.5703125" style="6" customWidth="1"/>
    <col min="5880" max="5880" width="19" style="6" customWidth="1"/>
    <col min="5881" max="5881" width="20.42578125" style="6" customWidth="1"/>
    <col min="5882" max="5882" width="24.42578125" style="6" customWidth="1"/>
    <col min="5883" max="5885" width="2.7109375" style="6" customWidth="1"/>
    <col min="5886" max="5886" width="14.140625" style="6" customWidth="1"/>
    <col min="5887" max="5887" width="19.28515625" style="6" customWidth="1"/>
    <col min="5888" max="6131" width="11.42578125" style="6"/>
    <col min="6132" max="6132" width="5.140625" style="6" customWidth="1"/>
    <col min="6133" max="6133" width="30.85546875" style="6" customWidth="1"/>
    <col min="6134" max="6134" width="11.42578125" style="6"/>
    <col min="6135" max="6135" width="17.5703125" style="6" customWidth="1"/>
    <col min="6136" max="6136" width="19" style="6" customWidth="1"/>
    <col min="6137" max="6137" width="20.42578125" style="6" customWidth="1"/>
    <col min="6138" max="6138" width="24.42578125" style="6" customWidth="1"/>
    <col min="6139" max="6141" width="2.7109375" style="6" customWidth="1"/>
    <col min="6142" max="6142" width="14.140625" style="6" customWidth="1"/>
    <col min="6143" max="6143" width="19.28515625" style="6" customWidth="1"/>
    <col min="6144" max="6387" width="11.42578125" style="6"/>
    <col min="6388" max="6388" width="5.140625" style="6" customWidth="1"/>
    <col min="6389" max="6389" width="30.85546875" style="6" customWidth="1"/>
    <col min="6390" max="6390" width="11.42578125" style="6"/>
    <col min="6391" max="6391" width="17.5703125" style="6" customWidth="1"/>
    <col min="6392" max="6392" width="19" style="6" customWidth="1"/>
    <col min="6393" max="6393" width="20.42578125" style="6" customWidth="1"/>
    <col min="6394" max="6394" width="24.42578125" style="6" customWidth="1"/>
    <col min="6395" max="6397" width="2.7109375" style="6" customWidth="1"/>
    <col min="6398" max="6398" width="14.140625" style="6" customWidth="1"/>
    <col min="6399" max="6399" width="19.28515625" style="6" customWidth="1"/>
    <col min="6400" max="6643" width="11.42578125" style="6"/>
    <col min="6644" max="6644" width="5.140625" style="6" customWidth="1"/>
    <col min="6645" max="6645" width="30.85546875" style="6" customWidth="1"/>
    <col min="6646" max="6646" width="11.42578125" style="6"/>
    <col min="6647" max="6647" width="17.5703125" style="6" customWidth="1"/>
    <col min="6648" max="6648" width="19" style="6" customWidth="1"/>
    <col min="6649" max="6649" width="20.42578125" style="6" customWidth="1"/>
    <col min="6650" max="6650" width="24.42578125" style="6" customWidth="1"/>
    <col min="6651" max="6653" width="2.7109375" style="6" customWidth="1"/>
    <col min="6654" max="6654" width="14.140625" style="6" customWidth="1"/>
    <col min="6655" max="6655" width="19.28515625" style="6" customWidth="1"/>
    <col min="6656" max="6899" width="11.42578125" style="6"/>
    <col min="6900" max="6900" width="5.140625" style="6" customWidth="1"/>
    <col min="6901" max="6901" width="30.85546875" style="6" customWidth="1"/>
    <col min="6902" max="6902" width="11.42578125" style="6"/>
    <col min="6903" max="6903" width="17.5703125" style="6" customWidth="1"/>
    <col min="6904" max="6904" width="19" style="6" customWidth="1"/>
    <col min="6905" max="6905" width="20.42578125" style="6" customWidth="1"/>
    <col min="6906" max="6906" width="24.42578125" style="6" customWidth="1"/>
    <col min="6907" max="6909" width="2.7109375" style="6" customWidth="1"/>
    <col min="6910" max="6910" width="14.140625" style="6" customWidth="1"/>
    <col min="6911" max="6911" width="19.28515625" style="6" customWidth="1"/>
    <col min="6912" max="7155" width="11.42578125" style="6"/>
    <col min="7156" max="7156" width="5.140625" style="6" customWidth="1"/>
    <col min="7157" max="7157" width="30.85546875" style="6" customWidth="1"/>
    <col min="7158" max="7158" width="11.42578125" style="6"/>
    <col min="7159" max="7159" width="17.5703125" style="6" customWidth="1"/>
    <col min="7160" max="7160" width="19" style="6" customWidth="1"/>
    <col min="7161" max="7161" width="20.42578125" style="6" customWidth="1"/>
    <col min="7162" max="7162" width="24.42578125" style="6" customWidth="1"/>
    <col min="7163" max="7165" width="2.7109375" style="6" customWidth="1"/>
    <col min="7166" max="7166" width="14.140625" style="6" customWidth="1"/>
    <col min="7167" max="7167" width="19.28515625" style="6" customWidth="1"/>
    <col min="7168" max="7411" width="11.42578125" style="6"/>
    <col min="7412" max="7412" width="5.140625" style="6" customWidth="1"/>
    <col min="7413" max="7413" width="30.85546875" style="6" customWidth="1"/>
    <col min="7414" max="7414" width="11.42578125" style="6"/>
    <col min="7415" max="7415" width="17.5703125" style="6" customWidth="1"/>
    <col min="7416" max="7416" width="19" style="6" customWidth="1"/>
    <col min="7417" max="7417" width="20.42578125" style="6" customWidth="1"/>
    <col min="7418" max="7418" width="24.42578125" style="6" customWidth="1"/>
    <col min="7419" max="7421" width="2.7109375" style="6" customWidth="1"/>
    <col min="7422" max="7422" width="14.140625" style="6" customWidth="1"/>
    <col min="7423" max="7423" width="19.28515625" style="6" customWidth="1"/>
    <col min="7424" max="7667" width="11.42578125" style="6"/>
    <col min="7668" max="7668" width="5.140625" style="6" customWidth="1"/>
    <col min="7669" max="7669" width="30.85546875" style="6" customWidth="1"/>
    <col min="7670" max="7670" width="11.42578125" style="6"/>
    <col min="7671" max="7671" width="17.5703125" style="6" customWidth="1"/>
    <col min="7672" max="7672" width="19" style="6" customWidth="1"/>
    <col min="7673" max="7673" width="20.42578125" style="6" customWidth="1"/>
    <col min="7674" max="7674" width="24.42578125" style="6" customWidth="1"/>
    <col min="7675" max="7677" width="2.7109375" style="6" customWidth="1"/>
    <col min="7678" max="7678" width="14.140625" style="6" customWidth="1"/>
    <col min="7679" max="7679" width="19.28515625" style="6" customWidth="1"/>
    <col min="7680" max="7923" width="11.42578125" style="6"/>
    <col min="7924" max="7924" width="5.140625" style="6" customWidth="1"/>
    <col min="7925" max="7925" width="30.85546875" style="6" customWidth="1"/>
    <col min="7926" max="7926" width="11.42578125" style="6"/>
    <col min="7927" max="7927" width="17.5703125" style="6" customWidth="1"/>
    <col min="7928" max="7928" width="19" style="6" customWidth="1"/>
    <col min="7929" max="7929" width="20.42578125" style="6" customWidth="1"/>
    <col min="7930" max="7930" width="24.42578125" style="6" customWidth="1"/>
    <col min="7931" max="7933" width="2.7109375" style="6" customWidth="1"/>
    <col min="7934" max="7934" width="14.140625" style="6" customWidth="1"/>
    <col min="7935" max="7935" width="19.28515625" style="6" customWidth="1"/>
    <col min="7936" max="8179" width="11.42578125" style="6"/>
    <col min="8180" max="8180" width="5.140625" style="6" customWidth="1"/>
    <col min="8181" max="8181" width="30.85546875" style="6" customWidth="1"/>
    <col min="8182" max="8182" width="11.42578125" style="6"/>
    <col min="8183" max="8183" width="17.5703125" style="6" customWidth="1"/>
    <col min="8184" max="8184" width="19" style="6" customWidth="1"/>
    <col min="8185" max="8185" width="20.42578125" style="6" customWidth="1"/>
    <col min="8186" max="8186" width="24.42578125" style="6" customWidth="1"/>
    <col min="8187" max="8189" width="2.7109375" style="6" customWidth="1"/>
    <col min="8190" max="8190" width="14.140625" style="6" customWidth="1"/>
    <col min="8191" max="8191" width="19.28515625" style="6" customWidth="1"/>
    <col min="8192" max="8435" width="11.42578125" style="6"/>
    <col min="8436" max="8436" width="5.140625" style="6" customWidth="1"/>
    <col min="8437" max="8437" width="30.85546875" style="6" customWidth="1"/>
    <col min="8438" max="8438" width="11.42578125" style="6"/>
    <col min="8439" max="8439" width="17.5703125" style="6" customWidth="1"/>
    <col min="8440" max="8440" width="19" style="6" customWidth="1"/>
    <col min="8441" max="8441" width="20.42578125" style="6" customWidth="1"/>
    <col min="8442" max="8442" width="24.42578125" style="6" customWidth="1"/>
    <col min="8443" max="8445" width="2.7109375" style="6" customWidth="1"/>
    <col min="8446" max="8446" width="14.140625" style="6" customWidth="1"/>
    <col min="8447" max="8447" width="19.28515625" style="6" customWidth="1"/>
    <col min="8448" max="8691" width="11.42578125" style="6"/>
    <col min="8692" max="8692" width="5.140625" style="6" customWidth="1"/>
    <col min="8693" max="8693" width="30.85546875" style="6" customWidth="1"/>
    <col min="8694" max="8694" width="11.42578125" style="6"/>
    <col min="8695" max="8695" width="17.5703125" style="6" customWidth="1"/>
    <col min="8696" max="8696" width="19" style="6" customWidth="1"/>
    <col min="8697" max="8697" width="20.42578125" style="6" customWidth="1"/>
    <col min="8698" max="8698" width="24.42578125" style="6" customWidth="1"/>
    <col min="8699" max="8701" width="2.7109375" style="6" customWidth="1"/>
    <col min="8702" max="8702" width="14.140625" style="6" customWidth="1"/>
    <col min="8703" max="8703" width="19.28515625" style="6" customWidth="1"/>
    <col min="8704" max="8947" width="11.42578125" style="6"/>
    <col min="8948" max="8948" width="5.140625" style="6" customWidth="1"/>
    <col min="8949" max="8949" width="30.85546875" style="6" customWidth="1"/>
    <col min="8950" max="8950" width="11.42578125" style="6"/>
    <col min="8951" max="8951" width="17.5703125" style="6" customWidth="1"/>
    <col min="8952" max="8952" width="19" style="6" customWidth="1"/>
    <col min="8953" max="8953" width="20.42578125" style="6" customWidth="1"/>
    <col min="8954" max="8954" width="24.42578125" style="6" customWidth="1"/>
    <col min="8955" max="8957" width="2.7109375" style="6" customWidth="1"/>
    <col min="8958" max="8958" width="14.140625" style="6" customWidth="1"/>
    <col min="8959" max="8959" width="19.28515625" style="6" customWidth="1"/>
    <col min="8960" max="9203" width="11.42578125" style="6"/>
    <col min="9204" max="9204" width="5.140625" style="6" customWidth="1"/>
    <col min="9205" max="9205" width="30.85546875" style="6" customWidth="1"/>
    <col min="9206" max="9206" width="11.42578125" style="6"/>
    <col min="9207" max="9207" width="17.5703125" style="6" customWidth="1"/>
    <col min="9208" max="9208" width="19" style="6" customWidth="1"/>
    <col min="9209" max="9209" width="20.42578125" style="6" customWidth="1"/>
    <col min="9210" max="9210" width="24.42578125" style="6" customWidth="1"/>
    <col min="9211" max="9213" width="2.7109375" style="6" customWidth="1"/>
    <col min="9214" max="9214" width="14.140625" style="6" customWidth="1"/>
    <col min="9215" max="9215" width="19.28515625" style="6" customWidth="1"/>
    <col min="9216" max="9459" width="11.42578125" style="6"/>
    <col min="9460" max="9460" width="5.140625" style="6" customWidth="1"/>
    <col min="9461" max="9461" width="30.85546875" style="6" customWidth="1"/>
    <col min="9462" max="9462" width="11.42578125" style="6"/>
    <col min="9463" max="9463" width="17.5703125" style="6" customWidth="1"/>
    <col min="9464" max="9464" width="19" style="6" customWidth="1"/>
    <col min="9465" max="9465" width="20.42578125" style="6" customWidth="1"/>
    <col min="9466" max="9466" width="24.42578125" style="6" customWidth="1"/>
    <col min="9467" max="9469" width="2.7109375" style="6" customWidth="1"/>
    <col min="9470" max="9470" width="14.140625" style="6" customWidth="1"/>
    <col min="9471" max="9471" width="19.28515625" style="6" customWidth="1"/>
    <col min="9472" max="9715" width="11.42578125" style="6"/>
    <col min="9716" max="9716" width="5.140625" style="6" customWidth="1"/>
    <col min="9717" max="9717" width="30.85546875" style="6" customWidth="1"/>
    <col min="9718" max="9718" width="11.42578125" style="6"/>
    <col min="9719" max="9719" width="17.5703125" style="6" customWidth="1"/>
    <col min="9720" max="9720" width="19" style="6" customWidth="1"/>
    <col min="9721" max="9721" width="20.42578125" style="6" customWidth="1"/>
    <col min="9722" max="9722" width="24.42578125" style="6" customWidth="1"/>
    <col min="9723" max="9725" width="2.7109375" style="6" customWidth="1"/>
    <col min="9726" max="9726" width="14.140625" style="6" customWidth="1"/>
    <col min="9727" max="9727" width="19.28515625" style="6" customWidth="1"/>
    <col min="9728" max="9971" width="11.42578125" style="6"/>
    <col min="9972" max="9972" width="5.140625" style="6" customWidth="1"/>
    <col min="9973" max="9973" width="30.85546875" style="6" customWidth="1"/>
    <col min="9974" max="9974" width="11.42578125" style="6"/>
    <col min="9975" max="9975" width="17.5703125" style="6" customWidth="1"/>
    <col min="9976" max="9976" width="19" style="6" customWidth="1"/>
    <col min="9977" max="9977" width="20.42578125" style="6" customWidth="1"/>
    <col min="9978" max="9978" width="24.42578125" style="6" customWidth="1"/>
    <col min="9979" max="9981" width="2.7109375" style="6" customWidth="1"/>
    <col min="9982" max="9982" width="14.140625" style="6" customWidth="1"/>
    <col min="9983" max="9983" width="19.28515625" style="6" customWidth="1"/>
    <col min="9984" max="10227" width="11.42578125" style="6"/>
    <col min="10228" max="10228" width="5.140625" style="6" customWidth="1"/>
    <col min="10229" max="10229" width="30.85546875" style="6" customWidth="1"/>
    <col min="10230" max="10230" width="11.42578125" style="6"/>
    <col min="10231" max="10231" width="17.5703125" style="6" customWidth="1"/>
    <col min="10232" max="10232" width="19" style="6" customWidth="1"/>
    <col min="10233" max="10233" width="20.42578125" style="6" customWidth="1"/>
    <col min="10234" max="10234" width="24.42578125" style="6" customWidth="1"/>
    <col min="10235" max="10237" width="2.7109375" style="6" customWidth="1"/>
    <col min="10238" max="10238" width="14.140625" style="6" customWidth="1"/>
    <col min="10239" max="10239" width="19.28515625" style="6" customWidth="1"/>
    <col min="10240" max="10483" width="11.42578125" style="6"/>
    <col min="10484" max="10484" width="5.140625" style="6" customWidth="1"/>
    <col min="10485" max="10485" width="30.85546875" style="6" customWidth="1"/>
    <col min="10486" max="10486" width="11.42578125" style="6"/>
    <col min="10487" max="10487" width="17.5703125" style="6" customWidth="1"/>
    <col min="10488" max="10488" width="19" style="6" customWidth="1"/>
    <col min="10489" max="10489" width="20.42578125" style="6" customWidth="1"/>
    <col min="10490" max="10490" width="24.42578125" style="6" customWidth="1"/>
    <col min="10491" max="10493" width="2.7109375" style="6" customWidth="1"/>
    <col min="10494" max="10494" width="14.140625" style="6" customWidth="1"/>
    <col min="10495" max="10495" width="19.28515625" style="6" customWidth="1"/>
    <col min="10496" max="10739" width="11.42578125" style="6"/>
    <col min="10740" max="10740" width="5.140625" style="6" customWidth="1"/>
    <col min="10741" max="10741" width="30.85546875" style="6" customWidth="1"/>
    <col min="10742" max="10742" width="11.42578125" style="6"/>
    <col min="10743" max="10743" width="17.5703125" style="6" customWidth="1"/>
    <col min="10744" max="10744" width="19" style="6" customWidth="1"/>
    <col min="10745" max="10745" width="20.42578125" style="6" customWidth="1"/>
    <col min="10746" max="10746" width="24.42578125" style="6" customWidth="1"/>
    <col min="10747" max="10749" width="2.7109375" style="6" customWidth="1"/>
    <col min="10750" max="10750" width="14.140625" style="6" customWidth="1"/>
    <col min="10751" max="10751" width="19.28515625" style="6" customWidth="1"/>
    <col min="10752" max="10995" width="11.42578125" style="6"/>
    <col min="10996" max="10996" width="5.140625" style="6" customWidth="1"/>
    <col min="10997" max="10997" width="30.85546875" style="6" customWidth="1"/>
    <col min="10998" max="10998" width="11.42578125" style="6"/>
    <col min="10999" max="10999" width="17.5703125" style="6" customWidth="1"/>
    <col min="11000" max="11000" width="19" style="6" customWidth="1"/>
    <col min="11001" max="11001" width="20.42578125" style="6" customWidth="1"/>
    <col min="11002" max="11002" width="24.42578125" style="6" customWidth="1"/>
    <col min="11003" max="11005" width="2.7109375" style="6" customWidth="1"/>
    <col min="11006" max="11006" width="14.140625" style="6" customWidth="1"/>
    <col min="11007" max="11007" width="19.28515625" style="6" customWidth="1"/>
    <col min="11008" max="11251" width="11.42578125" style="6"/>
    <col min="11252" max="11252" width="5.140625" style="6" customWidth="1"/>
    <col min="11253" max="11253" width="30.85546875" style="6" customWidth="1"/>
    <col min="11254" max="11254" width="11.42578125" style="6"/>
    <col min="11255" max="11255" width="17.5703125" style="6" customWidth="1"/>
    <col min="11256" max="11256" width="19" style="6" customWidth="1"/>
    <col min="11257" max="11257" width="20.42578125" style="6" customWidth="1"/>
    <col min="11258" max="11258" width="24.42578125" style="6" customWidth="1"/>
    <col min="11259" max="11261" width="2.7109375" style="6" customWidth="1"/>
    <col min="11262" max="11262" width="14.140625" style="6" customWidth="1"/>
    <col min="11263" max="11263" width="19.28515625" style="6" customWidth="1"/>
    <col min="11264" max="11507" width="11.42578125" style="6"/>
    <col min="11508" max="11508" width="5.140625" style="6" customWidth="1"/>
    <col min="11509" max="11509" width="30.85546875" style="6" customWidth="1"/>
    <col min="11510" max="11510" width="11.42578125" style="6"/>
    <col min="11511" max="11511" width="17.5703125" style="6" customWidth="1"/>
    <col min="11512" max="11512" width="19" style="6" customWidth="1"/>
    <col min="11513" max="11513" width="20.42578125" style="6" customWidth="1"/>
    <col min="11514" max="11514" width="24.42578125" style="6" customWidth="1"/>
    <col min="11515" max="11517" width="2.7109375" style="6" customWidth="1"/>
    <col min="11518" max="11518" width="14.140625" style="6" customWidth="1"/>
    <col min="11519" max="11519" width="19.28515625" style="6" customWidth="1"/>
    <col min="11520" max="11763" width="11.42578125" style="6"/>
    <col min="11764" max="11764" width="5.140625" style="6" customWidth="1"/>
    <col min="11765" max="11765" width="30.85546875" style="6" customWidth="1"/>
    <col min="11766" max="11766" width="11.42578125" style="6"/>
    <col min="11767" max="11767" width="17.5703125" style="6" customWidth="1"/>
    <col min="11768" max="11768" width="19" style="6" customWidth="1"/>
    <col min="11769" max="11769" width="20.42578125" style="6" customWidth="1"/>
    <col min="11770" max="11770" width="24.42578125" style="6" customWidth="1"/>
    <col min="11771" max="11773" width="2.7109375" style="6" customWidth="1"/>
    <col min="11774" max="11774" width="14.140625" style="6" customWidth="1"/>
    <col min="11775" max="11775" width="19.28515625" style="6" customWidth="1"/>
    <col min="11776" max="12019" width="11.42578125" style="6"/>
    <col min="12020" max="12020" width="5.140625" style="6" customWidth="1"/>
    <col min="12021" max="12021" width="30.85546875" style="6" customWidth="1"/>
    <col min="12022" max="12022" width="11.42578125" style="6"/>
    <col min="12023" max="12023" width="17.5703125" style="6" customWidth="1"/>
    <col min="12024" max="12024" width="19" style="6" customWidth="1"/>
    <col min="12025" max="12025" width="20.42578125" style="6" customWidth="1"/>
    <col min="12026" max="12026" width="24.42578125" style="6" customWidth="1"/>
    <col min="12027" max="12029" width="2.7109375" style="6" customWidth="1"/>
    <col min="12030" max="12030" width="14.140625" style="6" customWidth="1"/>
    <col min="12031" max="12031" width="19.28515625" style="6" customWidth="1"/>
    <col min="12032" max="12275" width="11.42578125" style="6"/>
    <col min="12276" max="12276" width="5.140625" style="6" customWidth="1"/>
    <col min="12277" max="12277" width="30.85546875" style="6" customWidth="1"/>
    <col min="12278" max="12278" width="11.42578125" style="6"/>
    <col min="12279" max="12279" width="17.5703125" style="6" customWidth="1"/>
    <col min="12280" max="12280" width="19" style="6" customWidth="1"/>
    <col min="12281" max="12281" width="20.42578125" style="6" customWidth="1"/>
    <col min="12282" max="12282" width="24.42578125" style="6" customWidth="1"/>
    <col min="12283" max="12285" width="2.7109375" style="6" customWidth="1"/>
    <col min="12286" max="12286" width="14.140625" style="6" customWidth="1"/>
    <col min="12287" max="12287" width="19.28515625" style="6" customWidth="1"/>
    <col min="12288" max="12531" width="11.42578125" style="6"/>
    <col min="12532" max="12532" width="5.140625" style="6" customWidth="1"/>
    <col min="12533" max="12533" width="30.85546875" style="6" customWidth="1"/>
    <col min="12534" max="12534" width="11.42578125" style="6"/>
    <col min="12535" max="12535" width="17.5703125" style="6" customWidth="1"/>
    <col min="12536" max="12536" width="19" style="6" customWidth="1"/>
    <col min="12537" max="12537" width="20.42578125" style="6" customWidth="1"/>
    <col min="12538" max="12538" width="24.42578125" style="6" customWidth="1"/>
    <col min="12539" max="12541" width="2.7109375" style="6" customWidth="1"/>
    <col min="12542" max="12542" width="14.140625" style="6" customWidth="1"/>
    <col min="12543" max="12543" width="19.28515625" style="6" customWidth="1"/>
    <col min="12544" max="12787" width="11.42578125" style="6"/>
    <col min="12788" max="12788" width="5.140625" style="6" customWidth="1"/>
    <col min="12789" max="12789" width="30.85546875" style="6" customWidth="1"/>
    <col min="12790" max="12790" width="11.42578125" style="6"/>
    <col min="12791" max="12791" width="17.5703125" style="6" customWidth="1"/>
    <col min="12792" max="12792" width="19" style="6" customWidth="1"/>
    <col min="12793" max="12793" width="20.42578125" style="6" customWidth="1"/>
    <col min="12794" max="12794" width="24.42578125" style="6" customWidth="1"/>
    <col min="12795" max="12797" width="2.7109375" style="6" customWidth="1"/>
    <col min="12798" max="12798" width="14.140625" style="6" customWidth="1"/>
    <col min="12799" max="12799" width="19.28515625" style="6" customWidth="1"/>
    <col min="12800" max="13043" width="11.42578125" style="6"/>
    <col min="13044" max="13044" width="5.140625" style="6" customWidth="1"/>
    <col min="13045" max="13045" width="30.85546875" style="6" customWidth="1"/>
    <col min="13046" max="13046" width="11.42578125" style="6"/>
    <col min="13047" max="13047" width="17.5703125" style="6" customWidth="1"/>
    <col min="13048" max="13048" width="19" style="6" customWidth="1"/>
    <col min="13049" max="13049" width="20.42578125" style="6" customWidth="1"/>
    <col min="13050" max="13050" width="24.42578125" style="6" customWidth="1"/>
    <col min="13051" max="13053" width="2.7109375" style="6" customWidth="1"/>
    <col min="13054" max="13054" width="14.140625" style="6" customWidth="1"/>
    <col min="13055" max="13055" width="19.28515625" style="6" customWidth="1"/>
    <col min="13056" max="13299" width="11.42578125" style="6"/>
    <col min="13300" max="13300" width="5.140625" style="6" customWidth="1"/>
    <col min="13301" max="13301" width="30.85546875" style="6" customWidth="1"/>
    <col min="13302" max="13302" width="11.42578125" style="6"/>
    <col min="13303" max="13303" width="17.5703125" style="6" customWidth="1"/>
    <col min="13304" max="13304" width="19" style="6" customWidth="1"/>
    <col min="13305" max="13305" width="20.42578125" style="6" customWidth="1"/>
    <col min="13306" max="13306" width="24.42578125" style="6" customWidth="1"/>
    <col min="13307" max="13309" width="2.7109375" style="6" customWidth="1"/>
    <col min="13310" max="13310" width="14.140625" style="6" customWidth="1"/>
    <col min="13311" max="13311" width="19.28515625" style="6" customWidth="1"/>
    <col min="13312" max="13555" width="11.42578125" style="6"/>
    <col min="13556" max="13556" width="5.140625" style="6" customWidth="1"/>
    <col min="13557" max="13557" width="30.85546875" style="6" customWidth="1"/>
    <col min="13558" max="13558" width="11.42578125" style="6"/>
    <col min="13559" max="13559" width="17.5703125" style="6" customWidth="1"/>
    <col min="13560" max="13560" width="19" style="6" customWidth="1"/>
    <col min="13561" max="13561" width="20.42578125" style="6" customWidth="1"/>
    <col min="13562" max="13562" width="24.42578125" style="6" customWidth="1"/>
    <col min="13563" max="13565" width="2.7109375" style="6" customWidth="1"/>
    <col min="13566" max="13566" width="14.140625" style="6" customWidth="1"/>
    <col min="13567" max="13567" width="19.28515625" style="6" customWidth="1"/>
    <col min="13568" max="13811" width="11.42578125" style="6"/>
    <col min="13812" max="13812" width="5.140625" style="6" customWidth="1"/>
    <col min="13813" max="13813" width="30.85546875" style="6" customWidth="1"/>
    <col min="13814" max="13814" width="11.42578125" style="6"/>
    <col min="13815" max="13815" width="17.5703125" style="6" customWidth="1"/>
    <col min="13816" max="13816" width="19" style="6" customWidth="1"/>
    <col min="13817" max="13817" width="20.42578125" style="6" customWidth="1"/>
    <col min="13818" max="13818" width="24.42578125" style="6" customWidth="1"/>
    <col min="13819" max="13821" width="2.7109375" style="6" customWidth="1"/>
    <col min="13822" max="13822" width="14.140625" style="6" customWidth="1"/>
    <col min="13823" max="13823" width="19.28515625" style="6" customWidth="1"/>
    <col min="13824" max="14067" width="11.42578125" style="6"/>
    <col min="14068" max="14068" width="5.140625" style="6" customWidth="1"/>
    <col min="14069" max="14069" width="30.85546875" style="6" customWidth="1"/>
    <col min="14070" max="14070" width="11.42578125" style="6"/>
    <col min="14071" max="14071" width="17.5703125" style="6" customWidth="1"/>
    <col min="14072" max="14072" width="19" style="6" customWidth="1"/>
    <col min="14073" max="14073" width="20.42578125" style="6" customWidth="1"/>
    <col min="14074" max="14074" width="24.42578125" style="6" customWidth="1"/>
    <col min="14075" max="14077" width="2.7109375" style="6" customWidth="1"/>
    <col min="14078" max="14078" width="14.140625" style="6" customWidth="1"/>
    <col min="14079" max="14079" width="19.28515625" style="6" customWidth="1"/>
    <col min="14080" max="14323" width="11.42578125" style="6"/>
    <col min="14324" max="14324" width="5.140625" style="6" customWidth="1"/>
    <col min="14325" max="14325" width="30.85546875" style="6" customWidth="1"/>
    <col min="14326" max="14326" width="11.42578125" style="6"/>
    <col min="14327" max="14327" width="17.5703125" style="6" customWidth="1"/>
    <col min="14328" max="14328" width="19" style="6" customWidth="1"/>
    <col min="14329" max="14329" width="20.42578125" style="6" customWidth="1"/>
    <col min="14330" max="14330" width="24.42578125" style="6" customWidth="1"/>
    <col min="14331" max="14333" width="2.7109375" style="6" customWidth="1"/>
    <col min="14334" max="14334" width="14.140625" style="6" customWidth="1"/>
    <col min="14335" max="14335" width="19.28515625" style="6" customWidth="1"/>
    <col min="14336" max="14579" width="11.42578125" style="6"/>
    <col min="14580" max="14580" width="5.140625" style="6" customWidth="1"/>
    <col min="14581" max="14581" width="30.85546875" style="6" customWidth="1"/>
    <col min="14582" max="14582" width="11.42578125" style="6"/>
    <col min="14583" max="14583" width="17.5703125" style="6" customWidth="1"/>
    <col min="14584" max="14584" width="19" style="6" customWidth="1"/>
    <col min="14585" max="14585" width="20.42578125" style="6" customWidth="1"/>
    <col min="14586" max="14586" width="24.42578125" style="6" customWidth="1"/>
    <col min="14587" max="14589" width="2.7109375" style="6" customWidth="1"/>
    <col min="14590" max="14590" width="14.140625" style="6" customWidth="1"/>
    <col min="14591" max="14591" width="19.28515625" style="6" customWidth="1"/>
    <col min="14592" max="14835" width="11.42578125" style="6"/>
    <col min="14836" max="14836" width="5.140625" style="6" customWidth="1"/>
    <col min="14837" max="14837" width="30.85546875" style="6" customWidth="1"/>
    <col min="14838" max="14838" width="11.42578125" style="6"/>
    <col min="14839" max="14839" width="17.5703125" style="6" customWidth="1"/>
    <col min="14840" max="14840" width="19" style="6" customWidth="1"/>
    <col min="14841" max="14841" width="20.42578125" style="6" customWidth="1"/>
    <col min="14842" max="14842" width="24.42578125" style="6" customWidth="1"/>
    <col min="14843" max="14845" width="2.7109375" style="6" customWidth="1"/>
    <col min="14846" max="14846" width="14.140625" style="6" customWidth="1"/>
    <col min="14847" max="14847" width="19.28515625" style="6" customWidth="1"/>
    <col min="14848" max="15091" width="11.42578125" style="6"/>
    <col min="15092" max="15092" width="5.140625" style="6" customWidth="1"/>
    <col min="15093" max="15093" width="30.85546875" style="6" customWidth="1"/>
    <col min="15094" max="15094" width="11.42578125" style="6"/>
    <col min="15095" max="15095" width="17.5703125" style="6" customWidth="1"/>
    <col min="15096" max="15096" width="19" style="6" customWidth="1"/>
    <col min="15097" max="15097" width="20.42578125" style="6" customWidth="1"/>
    <col min="15098" max="15098" width="24.42578125" style="6" customWidth="1"/>
    <col min="15099" max="15101" width="2.7109375" style="6" customWidth="1"/>
    <col min="15102" max="15102" width="14.140625" style="6" customWidth="1"/>
    <col min="15103" max="15103" width="19.28515625" style="6" customWidth="1"/>
    <col min="15104" max="15347" width="11.42578125" style="6"/>
    <col min="15348" max="15348" width="5.140625" style="6" customWidth="1"/>
    <col min="15349" max="15349" width="30.85546875" style="6" customWidth="1"/>
    <col min="15350" max="15350" width="11.42578125" style="6"/>
    <col min="15351" max="15351" width="17.5703125" style="6" customWidth="1"/>
    <col min="15352" max="15352" width="19" style="6" customWidth="1"/>
    <col min="15353" max="15353" width="20.42578125" style="6" customWidth="1"/>
    <col min="15354" max="15354" width="24.42578125" style="6" customWidth="1"/>
    <col min="15355" max="15357" width="2.7109375" style="6" customWidth="1"/>
    <col min="15358" max="15358" width="14.140625" style="6" customWidth="1"/>
    <col min="15359" max="15359" width="19.28515625" style="6" customWidth="1"/>
    <col min="15360" max="15603" width="11.42578125" style="6"/>
    <col min="15604" max="15604" width="5.140625" style="6" customWidth="1"/>
    <col min="15605" max="15605" width="30.85546875" style="6" customWidth="1"/>
    <col min="15606" max="15606" width="11.42578125" style="6"/>
    <col min="15607" max="15607" width="17.5703125" style="6" customWidth="1"/>
    <col min="15608" max="15608" width="19" style="6" customWidth="1"/>
    <col min="15609" max="15609" width="20.42578125" style="6" customWidth="1"/>
    <col min="15610" max="15610" width="24.42578125" style="6" customWidth="1"/>
    <col min="15611" max="15613" width="2.7109375" style="6" customWidth="1"/>
    <col min="15614" max="15614" width="14.140625" style="6" customWidth="1"/>
    <col min="15615" max="15615" width="19.28515625" style="6" customWidth="1"/>
    <col min="15616" max="15859" width="11.42578125" style="6"/>
    <col min="15860" max="15860" width="5.140625" style="6" customWidth="1"/>
    <col min="15861" max="15861" width="30.85546875" style="6" customWidth="1"/>
    <col min="15862" max="15862" width="11.42578125" style="6"/>
    <col min="15863" max="15863" width="17.5703125" style="6" customWidth="1"/>
    <col min="15864" max="15864" width="19" style="6" customWidth="1"/>
    <col min="15865" max="15865" width="20.42578125" style="6" customWidth="1"/>
    <col min="15866" max="15866" width="24.42578125" style="6" customWidth="1"/>
    <col min="15867" max="15869" width="2.7109375" style="6" customWidth="1"/>
    <col min="15870" max="15870" width="14.140625" style="6" customWidth="1"/>
    <col min="15871" max="15871" width="19.28515625" style="6" customWidth="1"/>
    <col min="15872" max="16115" width="11.42578125" style="6"/>
    <col min="16116" max="16116" width="5.140625" style="6" customWidth="1"/>
    <col min="16117" max="16117" width="30.85546875" style="6" customWidth="1"/>
    <col min="16118" max="16118" width="11.42578125" style="6"/>
    <col min="16119" max="16119" width="17.5703125" style="6" customWidth="1"/>
    <col min="16120" max="16120" width="19" style="6" customWidth="1"/>
    <col min="16121" max="16121" width="20.42578125" style="6" customWidth="1"/>
    <col min="16122" max="16122" width="24.42578125" style="6" customWidth="1"/>
    <col min="16123" max="16125" width="2.7109375" style="6" customWidth="1"/>
    <col min="16126" max="16126" width="14.140625" style="6" customWidth="1"/>
    <col min="16127" max="16127" width="19.28515625" style="6" customWidth="1"/>
    <col min="16128" max="16384" width="11.42578125" style="6"/>
  </cols>
  <sheetData>
    <row r="1" spans="1:7" ht="18.75" x14ac:dyDescent="0.2">
      <c r="A1" s="63" t="str">
        <f>+'SOLICITUD-DATOS SOC'!A1</f>
        <v>DATOS SOCIALES - act 2018/05</v>
      </c>
      <c r="D1" s="5"/>
      <c r="E1" s="51"/>
    </row>
    <row r="2" spans="1:7" s="8" customFormat="1" ht="20.25" x14ac:dyDescent="0.2">
      <c r="A2" s="339" t="s">
        <v>0</v>
      </c>
      <c r="B2" s="339"/>
      <c r="C2" s="339"/>
      <c r="D2" s="339"/>
      <c r="E2" s="339"/>
    </row>
    <row r="3" spans="1:7" s="8" customFormat="1" ht="32.25" customHeight="1" x14ac:dyDescent="0.2">
      <c r="A3" s="340" t="s">
        <v>2</v>
      </c>
      <c r="B3" s="340"/>
      <c r="C3" s="340"/>
      <c r="D3" s="340"/>
      <c r="E3" s="340"/>
    </row>
    <row r="4" spans="1:7" s="8" customFormat="1" ht="21.75" customHeight="1" x14ac:dyDescent="0.2">
      <c r="A4" s="341" t="s">
        <v>1</v>
      </c>
      <c r="B4" s="341"/>
      <c r="C4" s="341"/>
      <c r="D4" s="342">
        <f>+'SOLICITUD-DATOS SOC'!D4:E4</f>
        <v>0</v>
      </c>
      <c r="E4" s="342"/>
    </row>
    <row r="5" spans="1:7" s="12" customFormat="1" ht="19.5" customHeight="1" x14ac:dyDescent="0.25">
      <c r="A5" s="60"/>
      <c r="B5" s="55" t="s">
        <v>22</v>
      </c>
      <c r="C5" s="57">
        <f>+'SOLICITUD-DATOS SOC'!D5</f>
        <v>0</v>
      </c>
      <c r="D5" s="11"/>
      <c r="E5" s="54"/>
    </row>
    <row r="6" spans="1:7" s="14" customFormat="1" ht="52.9" customHeight="1" x14ac:dyDescent="0.2">
      <c r="A6" s="345" t="s">
        <v>160</v>
      </c>
      <c r="B6" s="345"/>
      <c r="C6" s="345"/>
      <c r="D6" s="345"/>
      <c r="E6" s="345"/>
    </row>
    <row r="7" spans="1:7" ht="35.25" customHeight="1" x14ac:dyDescent="0.2">
      <c r="A7" s="100" t="s">
        <v>86</v>
      </c>
      <c r="B7" s="59" t="s">
        <v>35</v>
      </c>
      <c r="C7" s="59" t="s">
        <v>35</v>
      </c>
      <c r="D7" s="343" t="s">
        <v>4</v>
      </c>
      <c r="E7" s="344"/>
      <c r="G7" s="5"/>
    </row>
    <row r="8" spans="1:7" ht="39.950000000000003" customHeight="1" x14ac:dyDescent="0.2">
      <c r="A8" s="101" t="s">
        <v>142</v>
      </c>
      <c r="B8" s="2"/>
      <c r="C8" s="2"/>
      <c r="D8" s="139" t="s">
        <v>152</v>
      </c>
      <c r="E8" s="71"/>
    </row>
    <row r="9" spans="1:7" ht="39.950000000000003" customHeight="1" x14ac:dyDescent="0.2">
      <c r="A9" s="101" t="s">
        <v>142</v>
      </c>
      <c r="B9" s="1">
        <f>B8</f>
        <v>0</v>
      </c>
      <c r="C9" s="1">
        <f>C8</f>
        <v>0</v>
      </c>
      <c r="D9" s="139" t="s">
        <v>153</v>
      </c>
      <c r="E9" s="2"/>
    </row>
    <row r="10" spans="1:7" ht="39.950000000000003" customHeight="1" x14ac:dyDescent="0.2">
      <c r="A10" s="101" t="s">
        <v>142</v>
      </c>
      <c r="B10" s="1">
        <f>B8</f>
        <v>0</v>
      </c>
      <c r="C10" s="1">
        <f>C8</f>
        <v>0</v>
      </c>
      <c r="D10" s="19" t="s">
        <v>8</v>
      </c>
      <c r="E10" s="69"/>
    </row>
    <row r="11" spans="1:7" ht="39.950000000000003" customHeight="1" x14ac:dyDescent="0.2">
      <c r="A11" s="101" t="s">
        <v>142</v>
      </c>
      <c r="B11" s="1">
        <f>B8</f>
        <v>0</v>
      </c>
      <c r="C11" s="1">
        <f>C8</f>
        <v>0</v>
      </c>
      <c r="D11" s="19" t="s">
        <v>9</v>
      </c>
      <c r="E11" s="68"/>
    </row>
    <row r="12" spans="1:7" ht="39.950000000000003" customHeight="1" x14ac:dyDescent="0.2">
      <c r="A12" s="101" t="s">
        <v>142</v>
      </c>
      <c r="B12" s="1">
        <f>B8</f>
        <v>0</v>
      </c>
      <c r="C12" s="1">
        <f>C8</f>
        <v>0</v>
      </c>
      <c r="D12" s="19" t="s">
        <v>10</v>
      </c>
      <c r="E12" s="68"/>
    </row>
    <row r="13" spans="1:7" ht="39.950000000000003" customHeight="1" x14ac:dyDescent="0.2">
      <c r="A13" s="101" t="s">
        <v>142</v>
      </c>
      <c r="B13" s="1">
        <f>B8</f>
        <v>0</v>
      </c>
      <c r="C13" s="1">
        <f>C8</f>
        <v>0</v>
      </c>
      <c r="D13" s="19" t="s">
        <v>57</v>
      </c>
      <c r="E13" s="68"/>
    </row>
    <row r="14" spans="1:7" ht="39.950000000000003" customHeight="1" x14ac:dyDescent="0.2">
      <c r="A14" s="101" t="s">
        <v>142</v>
      </c>
      <c r="B14" s="1">
        <f>B8</f>
        <v>0</v>
      </c>
      <c r="C14" s="1">
        <f>C8</f>
        <v>0</v>
      </c>
      <c r="D14" s="19" t="s">
        <v>11</v>
      </c>
      <c r="E14" s="68"/>
    </row>
    <row r="15" spans="1:7" ht="39.950000000000003" customHeight="1" x14ac:dyDescent="0.2">
      <c r="A15" s="101" t="s">
        <v>142</v>
      </c>
      <c r="B15" s="1">
        <f>B8</f>
        <v>0</v>
      </c>
      <c r="C15" s="1">
        <f>C8</f>
        <v>0</v>
      </c>
      <c r="D15" s="19" t="s">
        <v>83</v>
      </c>
      <c r="E15" s="71"/>
    </row>
    <row r="16" spans="1:7" ht="39.950000000000003" customHeight="1" x14ac:dyDescent="0.2">
      <c r="A16" s="101" t="s">
        <v>142</v>
      </c>
      <c r="B16" s="1">
        <f>+IF(E16=0,0,B8)</f>
        <v>0</v>
      </c>
      <c r="C16" s="1">
        <f>+IF(E16=0,0,C8)</f>
        <v>0</v>
      </c>
      <c r="D16" s="19" t="s">
        <v>12</v>
      </c>
      <c r="E16" s="99"/>
    </row>
    <row r="17" spans="1:5" ht="39.950000000000003" customHeight="1" x14ac:dyDescent="0.2">
      <c r="A17" s="101" t="s">
        <v>142</v>
      </c>
      <c r="B17" s="1">
        <f>B8</f>
        <v>0</v>
      </c>
      <c r="C17" s="1">
        <f>C8</f>
        <v>0</v>
      </c>
      <c r="D17" s="19" t="s">
        <v>15</v>
      </c>
      <c r="E17" s="68"/>
    </row>
    <row r="18" spans="1:5" ht="39.950000000000003" customHeight="1" x14ac:dyDescent="0.2">
      <c r="A18" s="101" t="s">
        <v>142</v>
      </c>
      <c r="B18" s="1">
        <f>IF($E17="CASADO/A",B8,0)</f>
        <v>0</v>
      </c>
      <c r="C18" s="1">
        <f>IF($E17="CASADO/A",C8,0)</f>
        <v>0</v>
      </c>
      <c r="D18" s="19" t="str">
        <f>IF(E17="CASADO/A","APELLIDO/S CÓNYUGE:","")</f>
        <v/>
      </c>
      <c r="E18" s="68"/>
    </row>
    <row r="19" spans="1:5" ht="39.950000000000003" customHeight="1" x14ac:dyDescent="0.2">
      <c r="A19" s="101" t="s">
        <v>142</v>
      </c>
      <c r="B19" s="1">
        <f>IF($E17="CASADO/A",B8,0)</f>
        <v>0</v>
      </c>
      <c r="C19" s="1">
        <f>IF($E17="CASADO/A",C8,0)</f>
        <v>0</v>
      </c>
      <c r="D19" s="19" t="str">
        <f>IF(E17="CASADO/A","NOMBRE/S CÓNYUGE:","")</f>
        <v/>
      </c>
      <c r="E19" s="68"/>
    </row>
    <row r="20" spans="1:5" ht="39.950000000000003" customHeight="1" x14ac:dyDescent="0.2">
      <c r="A20" s="101" t="s">
        <v>142</v>
      </c>
      <c r="B20" s="1">
        <f>IF($E17="CASADO/A",B8,0)</f>
        <v>0</v>
      </c>
      <c r="C20" s="1">
        <f>IF($E17="CASADO/A",C8,0)</f>
        <v>0</v>
      </c>
      <c r="D20" s="19" t="str">
        <f>IF(E17="CASADO/A","DOC. IDENTIDAD (cónyuge) –sin puntos ni barras-:","")</f>
        <v/>
      </c>
      <c r="E20" s="68"/>
    </row>
    <row r="21" spans="1:5" ht="39.950000000000003" customHeight="1" x14ac:dyDescent="0.2">
      <c r="A21" s="138" t="s">
        <v>139</v>
      </c>
      <c r="B21" s="3">
        <f>IF(E21=0,0,B8)</f>
        <v>0</v>
      </c>
      <c r="C21" s="3">
        <f>IF(E21=0,0,C8)</f>
        <v>0</v>
      </c>
      <c r="D21" s="139" t="s">
        <v>136</v>
      </c>
      <c r="E21" s="96"/>
    </row>
    <row r="22" spans="1:5" ht="39.950000000000003" customHeight="1" x14ac:dyDescent="0.2">
      <c r="A22" s="80" t="s">
        <v>140</v>
      </c>
      <c r="B22" s="1">
        <f>IF(OR(E22=0,E22="PRESCINDE ART. 9 ACTO CONSTITUIVO"),0,B8)</f>
        <v>0</v>
      </c>
      <c r="C22" s="1">
        <f>IF(OR(F22=0,E22="PRESCINDE ART.9 ACTO CONSTITUIVO"),0,C8)</f>
        <v>0</v>
      </c>
      <c r="D22" s="19" t="s">
        <v>24</v>
      </c>
      <c r="E22" s="96"/>
    </row>
    <row r="23" spans="1:5" ht="39.950000000000003" customHeight="1" thickBot="1" x14ac:dyDescent="0.25">
      <c r="A23" s="81" t="s">
        <v>208</v>
      </c>
      <c r="B23" s="22">
        <f>IF(E23=0,0,B8)</f>
        <v>0</v>
      </c>
      <c r="C23" s="22">
        <f>IF(E23=0,0,C8)</f>
        <v>0</v>
      </c>
      <c r="D23" s="24" t="s">
        <v>84</v>
      </c>
      <c r="E23" s="70"/>
    </row>
    <row r="24" spans="1:5" ht="39.950000000000003" customHeight="1" x14ac:dyDescent="0.2">
      <c r="A24" s="101" t="s">
        <v>142</v>
      </c>
      <c r="B24" s="2"/>
      <c r="C24" s="2"/>
      <c r="D24" s="139" t="s">
        <v>152</v>
      </c>
      <c r="E24" s="71"/>
    </row>
    <row r="25" spans="1:5" ht="39.950000000000003" customHeight="1" x14ac:dyDescent="0.2">
      <c r="A25" s="101" t="s">
        <v>142</v>
      </c>
      <c r="B25" s="1">
        <f>B24</f>
        <v>0</v>
      </c>
      <c r="C25" s="1">
        <f>C24</f>
        <v>0</v>
      </c>
      <c r="D25" s="139" t="s">
        <v>153</v>
      </c>
      <c r="E25" s="2"/>
    </row>
    <row r="26" spans="1:5" ht="39.950000000000003" customHeight="1" x14ac:dyDescent="0.2">
      <c r="A26" s="101" t="s">
        <v>142</v>
      </c>
      <c r="B26" s="1">
        <f>B24</f>
        <v>0</v>
      </c>
      <c r="C26" s="1">
        <f>C24</f>
        <v>0</v>
      </c>
      <c r="D26" s="19" t="s">
        <v>8</v>
      </c>
      <c r="E26" s="69"/>
    </row>
    <row r="27" spans="1:5" ht="39.950000000000003" customHeight="1" x14ac:dyDescent="0.2">
      <c r="A27" s="101" t="s">
        <v>142</v>
      </c>
      <c r="B27" s="1">
        <f>B24</f>
        <v>0</v>
      </c>
      <c r="C27" s="1">
        <f>C24</f>
        <v>0</v>
      </c>
      <c r="D27" s="19" t="s">
        <v>9</v>
      </c>
      <c r="E27" s="68"/>
    </row>
    <row r="28" spans="1:5" ht="39.950000000000003" customHeight="1" x14ac:dyDescent="0.2">
      <c r="A28" s="101" t="s">
        <v>142</v>
      </c>
      <c r="B28" s="1">
        <f>B24</f>
        <v>0</v>
      </c>
      <c r="C28" s="1">
        <f>C24</f>
        <v>0</v>
      </c>
      <c r="D28" s="19" t="s">
        <v>10</v>
      </c>
      <c r="E28" s="68"/>
    </row>
    <row r="29" spans="1:5" ht="39.950000000000003" customHeight="1" x14ac:dyDescent="0.2">
      <c r="A29" s="101" t="s">
        <v>142</v>
      </c>
      <c r="B29" s="1">
        <f>B24</f>
        <v>0</v>
      </c>
      <c r="C29" s="1">
        <f>C24</f>
        <v>0</v>
      </c>
      <c r="D29" s="19" t="s">
        <v>57</v>
      </c>
      <c r="E29" s="68"/>
    </row>
    <row r="30" spans="1:5" ht="39.950000000000003" customHeight="1" x14ac:dyDescent="0.2">
      <c r="A30" s="101" t="s">
        <v>142</v>
      </c>
      <c r="B30" s="1">
        <f>B24</f>
        <v>0</v>
      </c>
      <c r="C30" s="1">
        <f>C24</f>
        <v>0</v>
      </c>
      <c r="D30" s="19" t="s">
        <v>11</v>
      </c>
      <c r="E30" s="68"/>
    </row>
    <row r="31" spans="1:5" ht="39.950000000000003" customHeight="1" x14ac:dyDescent="0.2">
      <c r="A31" s="101" t="s">
        <v>142</v>
      </c>
      <c r="B31" s="1">
        <f>B24</f>
        <v>0</v>
      </c>
      <c r="C31" s="1">
        <f>C24</f>
        <v>0</v>
      </c>
      <c r="D31" s="19" t="s">
        <v>83</v>
      </c>
      <c r="E31" s="71"/>
    </row>
    <row r="32" spans="1:5" ht="39.950000000000003" customHeight="1" x14ac:dyDescent="0.2">
      <c r="A32" s="101" t="s">
        <v>142</v>
      </c>
      <c r="B32" s="1">
        <f>+IF(E32=0,0,B24)</f>
        <v>0</v>
      </c>
      <c r="C32" s="1">
        <f>+IF(E32=0,0,C24)</f>
        <v>0</v>
      </c>
      <c r="D32" s="19" t="s">
        <v>12</v>
      </c>
      <c r="E32" s="99"/>
    </row>
    <row r="33" spans="1:5" ht="39.950000000000003" customHeight="1" x14ac:dyDescent="0.2">
      <c r="A33" s="101" t="s">
        <v>142</v>
      </c>
      <c r="B33" s="1">
        <f>B24</f>
        <v>0</v>
      </c>
      <c r="C33" s="1">
        <f>C24</f>
        <v>0</v>
      </c>
      <c r="D33" s="19" t="s">
        <v>15</v>
      </c>
      <c r="E33" s="68"/>
    </row>
    <row r="34" spans="1:5" ht="39.950000000000003" customHeight="1" x14ac:dyDescent="0.2">
      <c r="A34" s="101" t="s">
        <v>142</v>
      </c>
      <c r="B34" s="1">
        <f>IF($E33="CASADO/A",B24,0)</f>
        <v>0</v>
      </c>
      <c r="C34" s="1">
        <f>IF($E33="CASADO/A",C24,0)</f>
        <v>0</v>
      </c>
      <c r="D34" s="19" t="str">
        <f>IF(E33="CASADO/A","APELLIDO/S CÓNYUGE:","")</f>
        <v/>
      </c>
      <c r="E34" s="68"/>
    </row>
    <row r="35" spans="1:5" ht="39.950000000000003" customHeight="1" x14ac:dyDescent="0.2">
      <c r="A35" s="101" t="s">
        <v>142</v>
      </c>
      <c r="B35" s="1">
        <f>IF($E33="CASADO/A",B24,0)</f>
        <v>0</v>
      </c>
      <c r="C35" s="1">
        <f>IF($E33="CASADO/A",C24,0)</f>
        <v>0</v>
      </c>
      <c r="D35" s="19" t="str">
        <f>IF(E33="CASADO/A","NOMBRE/S CÓNYUGE:","")</f>
        <v/>
      </c>
      <c r="E35" s="68"/>
    </row>
    <row r="36" spans="1:5" ht="39.950000000000003" customHeight="1" x14ac:dyDescent="0.2">
      <c r="A36" s="101" t="s">
        <v>142</v>
      </c>
      <c r="B36" s="1">
        <f>IF($E33="CASADO/A",B24,0)</f>
        <v>0</v>
      </c>
      <c r="C36" s="1">
        <f>IF($E33="CASADO/A",C24,0)</f>
        <v>0</v>
      </c>
      <c r="D36" s="19" t="str">
        <f>IF(E33="CASADO/A","DOC. IDENTIDAD (cónyuge) –sin puntos ni barras-:","")</f>
        <v/>
      </c>
      <c r="E36" s="68"/>
    </row>
    <row r="37" spans="1:5" ht="39.950000000000003" customHeight="1" x14ac:dyDescent="0.2">
      <c r="A37" s="138" t="s">
        <v>139</v>
      </c>
      <c r="B37" s="3">
        <f>IF(E37=0,0,B24)</f>
        <v>0</v>
      </c>
      <c r="C37" s="3">
        <f>IF(E37=0,0,C24)</f>
        <v>0</v>
      </c>
      <c r="D37" s="139" t="s">
        <v>136</v>
      </c>
      <c r="E37" s="96"/>
    </row>
    <row r="38" spans="1:5" ht="39.950000000000003" customHeight="1" x14ac:dyDescent="0.2">
      <c r="A38" s="80" t="s">
        <v>140</v>
      </c>
      <c r="B38" s="1">
        <f>IF(OR(E38=0,E38="PRESCINDE ART. 9 ACTO CONSTITUIVO"),0,B24)</f>
        <v>0</v>
      </c>
      <c r="C38" s="1">
        <f>IF(OR(F38=0,E38="PRESCINDE ART.9 ACTO CONSTITUIVO"),0,C24)</f>
        <v>0</v>
      </c>
      <c r="D38" s="19" t="s">
        <v>24</v>
      </c>
      <c r="E38" s="96"/>
    </row>
    <row r="39" spans="1:5" ht="39.950000000000003" customHeight="1" thickBot="1" x14ac:dyDescent="0.25">
      <c r="A39" s="81" t="s">
        <v>208</v>
      </c>
      <c r="B39" s="22">
        <f>IF(E39=0,0,B24)</f>
        <v>0</v>
      </c>
      <c r="C39" s="22">
        <f>IF(E39=0,0,C24)</f>
        <v>0</v>
      </c>
      <c r="D39" s="24" t="s">
        <v>84</v>
      </c>
      <c r="E39" s="70"/>
    </row>
    <row r="40" spans="1:5" ht="39.950000000000003" customHeight="1" x14ac:dyDescent="0.2">
      <c r="A40" s="101" t="s">
        <v>142</v>
      </c>
      <c r="B40" s="2"/>
      <c r="C40" s="2"/>
      <c r="D40" s="139" t="s">
        <v>152</v>
      </c>
      <c r="E40" s="71"/>
    </row>
    <row r="41" spans="1:5" ht="39.950000000000003" customHeight="1" x14ac:dyDescent="0.2">
      <c r="A41" s="101" t="s">
        <v>142</v>
      </c>
      <c r="B41" s="1">
        <f>B40</f>
        <v>0</v>
      </c>
      <c r="C41" s="1">
        <f>C40</f>
        <v>0</v>
      </c>
      <c r="D41" s="139" t="s">
        <v>153</v>
      </c>
      <c r="E41" s="2"/>
    </row>
    <row r="42" spans="1:5" ht="39.950000000000003" customHeight="1" x14ac:dyDescent="0.2">
      <c r="A42" s="101" t="s">
        <v>142</v>
      </c>
      <c r="B42" s="1">
        <f>B40</f>
        <v>0</v>
      </c>
      <c r="C42" s="1">
        <f>C40</f>
        <v>0</v>
      </c>
      <c r="D42" s="19" t="s">
        <v>8</v>
      </c>
      <c r="E42" s="69"/>
    </row>
    <row r="43" spans="1:5" ht="39.950000000000003" customHeight="1" x14ac:dyDescent="0.2">
      <c r="A43" s="101" t="s">
        <v>142</v>
      </c>
      <c r="B43" s="1">
        <f>B40</f>
        <v>0</v>
      </c>
      <c r="C43" s="1">
        <f>C40</f>
        <v>0</v>
      </c>
      <c r="D43" s="19" t="s">
        <v>9</v>
      </c>
      <c r="E43" s="68"/>
    </row>
    <row r="44" spans="1:5" ht="39.950000000000003" customHeight="1" x14ac:dyDescent="0.2">
      <c r="A44" s="101" t="s">
        <v>142</v>
      </c>
      <c r="B44" s="1">
        <f>B40</f>
        <v>0</v>
      </c>
      <c r="C44" s="1">
        <f>C40</f>
        <v>0</v>
      </c>
      <c r="D44" s="19" t="s">
        <v>10</v>
      </c>
      <c r="E44" s="68"/>
    </row>
    <row r="45" spans="1:5" ht="39.950000000000003" customHeight="1" x14ac:dyDescent="0.2">
      <c r="A45" s="101" t="s">
        <v>142</v>
      </c>
      <c r="B45" s="1">
        <f>B40</f>
        <v>0</v>
      </c>
      <c r="C45" s="1">
        <f>C40</f>
        <v>0</v>
      </c>
      <c r="D45" s="19" t="s">
        <v>57</v>
      </c>
      <c r="E45" s="68"/>
    </row>
    <row r="46" spans="1:5" ht="39.950000000000003" customHeight="1" x14ac:dyDescent="0.2">
      <c r="A46" s="101" t="s">
        <v>142</v>
      </c>
      <c r="B46" s="1">
        <f>B40</f>
        <v>0</v>
      </c>
      <c r="C46" s="1">
        <f>C40</f>
        <v>0</v>
      </c>
      <c r="D46" s="19" t="s">
        <v>11</v>
      </c>
      <c r="E46" s="68"/>
    </row>
    <row r="47" spans="1:5" ht="39.950000000000003" customHeight="1" x14ac:dyDescent="0.2">
      <c r="A47" s="101" t="s">
        <v>142</v>
      </c>
      <c r="B47" s="1">
        <f>B40</f>
        <v>0</v>
      </c>
      <c r="C47" s="1">
        <f>C40</f>
        <v>0</v>
      </c>
      <c r="D47" s="19" t="s">
        <v>83</v>
      </c>
      <c r="E47" s="71"/>
    </row>
    <row r="48" spans="1:5" ht="39.950000000000003" customHeight="1" x14ac:dyDescent="0.2">
      <c r="A48" s="101" t="s">
        <v>142</v>
      </c>
      <c r="B48" s="1">
        <f>+IF(E48=0,0,B40)</f>
        <v>0</v>
      </c>
      <c r="C48" s="1">
        <f>+IF(E48=0,0,C40)</f>
        <v>0</v>
      </c>
      <c r="D48" s="19" t="s">
        <v>12</v>
      </c>
      <c r="E48" s="99"/>
    </row>
    <row r="49" spans="1:5" ht="39.950000000000003" customHeight="1" x14ac:dyDescent="0.2">
      <c r="A49" s="101" t="s">
        <v>142</v>
      </c>
      <c r="B49" s="1">
        <f>B40</f>
        <v>0</v>
      </c>
      <c r="C49" s="1">
        <f>C40</f>
        <v>0</v>
      </c>
      <c r="D49" s="19" t="s">
        <v>15</v>
      </c>
      <c r="E49" s="68"/>
    </row>
    <row r="50" spans="1:5" ht="39.950000000000003" customHeight="1" x14ac:dyDescent="0.2">
      <c r="A50" s="101" t="s">
        <v>142</v>
      </c>
      <c r="B50" s="1">
        <f>IF($E49="CASADO/A",B40,0)</f>
        <v>0</v>
      </c>
      <c r="C50" s="1">
        <f>IF($E49="CASADO/A",C40,0)</f>
        <v>0</v>
      </c>
      <c r="D50" s="19" t="str">
        <f>IF(E49="CASADO/A","APELLIDO/S CÓNYUGE:","")</f>
        <v/>
      </c>
      <c r="E50" s="68"/>
    </row>
    <row r="51" spans="1:5" ht="39.950000000000003" customHeight="1" x14ac:dyDescent="0.2">
      <c r="A51" s="101" t="s">
        <v>142</v>
      </c>
      <c r="B51" s="1">
        <f>IF($E49="CASADO/A",B40,0)</f>
        <v>0</v>
      </c>
      <c r="C51" s="1">
        <f>IF($E49="CASADO/A",C40,0)</f>
        <v>0</v>
      </c>
      <c r="D51" s="19" t="str">
        <f>IF(E49="CASADO/A","NOMBRE/S CÓNYUGE:","")</f>
        <v/>
      </c>
      <c r="E51" s="68"/>
    </row>
    <row r="52" spans="1:5" ht="39.950000000000003" customHeight="1" x14ac:dyDescent="0.2">
      <c r="A52" s="101" t="s">
        <v>142</v>
      </c>
      <c r="B52" s="1">
        <f>IF($E49="CASADO/A",B40,0)</f>
        <v>0</v>
      </c>
      <c r="C52" s="1">
        <f>IF($E49="CASADO/A",C40,0)</f>
        <v>0</v>
      </c>
      <c r="D52" s="19" t="str">
        <f>IF(E49="CASADO/A","DOC. IDENTIDAD (cónyuge) –sin puntos ni barras-:","")</f>
        <v/>
      </c>
      <c r="E52" s="68"/>
    </row>
    <row r="53" spans="1:5" ht="39.950000000000003" customHeight="1" x14ac:dyDescent="0.2">
      <c r="A53" s="138" t="s">
        <v>139</v>
      </c>
      <c r="B53" s="3">
        <f>IF(E53=0,0,B40)</f>
        <v>0</v>
      </c>
      <c r="C53" s="3">
        <f>IF(E53=0,0,C40)</f>
        <v>0</v>
      </c>
      <c r="D53" s="139" t="s">
        <v>136</v>
      </c>
      <c r="E53" s="96"/>
    </row>
    <row r="54" spans="1:5" ht="39.950000000000003" customHeight="1" x14ac:dyDescent="0.2">
      <c r="A54" s="80" t="s">
        <v>140</v>
      </c>
      <c r="B54" s="1">
        <f>IF(OR(E54=0,E54="PRESCINDE ART. 9 ACTO CONSTITUIVO"),0,B40)</f>
        <v>0</v>
      </c>
      <c r="C54" s="1">
        <f>IF(OR(F54=0,E54="PRESCINDE ART.9 ACTO CONSTITUIVO"),0,C40)</f>
        <v>0</v>
      </c>
      <c r="D54" s="19" t="s">
        <v>24</v>
      </c>
      <c r="E54" s="96"/>
    </row>
    <row r="55" spans="1:5" ht="39.950000000000003" customHeight="1" thickBot="1" x14ac:dyDescent="0.25">
      <c r="A55" s="81" t="s">
        <v>208</v>
      </c>
      <c r="B55" s="22">
        <f>IF(E55=0,0,B40)</f>
        <v>0</v>
      </c>
      <c r="C55" s="22">
        <f>IF(E55=0,0,C40)</f>
        <v>0</v>
      </c>
      <c r="D55" s="24" t="s">
        <v>84</v>
      </c>
      <c r="E55" s="70"/>
    </row>
    <row r="56" spans="1:5" ht="39.950000000000003" customHeight="1" x14ac:dyDescent="0.2">
      <c r="A56" s="101" t="s">
        <v>142</v>
      </c>
      <c r="B56" s="2"/>
      <c r="C56" s="2"/>
      <c r="D56" s="139" t="s">
        <v>152</v>
      </c>
      <c r="E56" s="71"/>
    </row>
    <row r="57" spans="1:5" ht="39.950000000000003" customHeight="1" x14ac:dyDescent="0.2">
      <c r="A57" s="101" t="s">
        <v>142</v>
      </c>
      <c r="B57" s="1">
        <f>B56</f>
        <v>0</v>
      </c>
      <c r="C57" s="1">
        <f>C56</f>
        <v>0</v>
      </c>
      <c r="D57" s="139" t="s">
        <v>153</v>
      </c>
      <c r="E57" s="2"/>
    </row>
    <row r="58" spans="1:5" ht="39.950000000000003" customHeight="1" x14ac:dyDescent="0.2">
      <c r="A58" s="101" t="s">
        <v>142</v>
      </c>
      <c r="B58" s="1">
        <f>B56</f>
        <v>0</v>
      </c>
      <c r="C58" s="1">
        <f>C56</f>
        <v>0</v>
      </c>
      <c r="D58" s="19" t="s">
        <v>8</v>
      </c>
      <c r="E58" s="69"/>
    </row>
    <row r="59" spans="1:5" ht="39.950000000000003" customHeight="1" x14ac:dyDescent="0.2">
      <c r="A59" s="101" t="s">
        <v>142</v>
      </c>
      <c r="B59" s="1">
        <f>B56</f>
        <v>0</v>
      </c>
      <c r="C59" s="1">
        <f>C56</f>
        <v>0</v>
      </c>
      <c r="D59" s="19" t="s">
        <v>9</v>
      </c>
      <c r="E59" s="68"/>
    </row>
    <row r="60" spans="1:5" ht="39.950000000000003" customHeight="1" x14ac:dyDescent="0.2">
      <c r="A60" s="101" t="s">
        <v>142</v>
      </c>
      <c r="B60" s="1">
        <f>B56</f>
        <v>0</v>
      </c>
      <c r="C60" s="1">
        <f>C56</f>
        <v>0</v>
      </c>
      <c r="D60" s="19" t="s">
        <v>10</v>
      </c>
      <c r="E60" s="68"/>
    </row>
    <row r="61" spans="1:5" ht="39.950000000000003" customHeight="1" x14ac:dyDescent="0.2">
      <c r="A61" s="101" t="s">
        <v>142</v>
      </c>
      <c r="B61" s="1">
        <f>B56</f>
        <v>0</v>
      </c>
      <c r="C61" s="1">
        <f>C56</f>
        <v>0</v>
      </c>
      <c r="D61" s="19" t="s">
        <v>57</v>
      </c>
      <c r="E61" s="68"/>
    </row>
    <row r="62" spans="1:5" ht="39.950000000000003" customHeight="1" x14ac:dyDescent="0.2">
      <c r="A62" s="101" t="s">
        <v>142</v>
      </c>
      <c r="B62" s="1">
        <f>B56</f>
        <v>0</v>
      </c>
      <c r="C62" s="1">
        <f>C56</f>
        <v>0</v>
      </c>
      <c r="D62" s="19" t="s">
        <v>11</v>
      </c>
      <c r="E62" s="68"/>
    </row>
    <row r="63" spans="1:5" ht="39.950000000000003" customHeight="1" x14ac:dyDescent="0.2">
      <c r="A63" s="101" t="s">
        <v>142</v>
      </c>
      <c r="B63" s="1">
        <f>B56</f>
        <v>0</v>
      </c>
      <c r="C63" s="1">
        <f>C56</f>
        <v>0</v>
      </c>
      <c r="D63" s="19" t="s">
        <v>83</v>
      </c>
      <c r="E63" s="71"/>
    </row>
    <row r="64" spans="1:5" ht="39.950000000000003" customHeight="1" x14ac:dyDescent="0.2">
      <c r="A64" s="101" t="s">
        <v>142</v>
      </c>
      <c r="B64" s="1">
        <f>+IF(E64=0,0,B56)</f>
        <v>0</v>
      </c>
      <c r="C64" s="1">
        <f>+IF(E64=0,0,C56)</f>
        <v>0</v>
      </c>
      <c r="D64" s="19" t="s">
        <v>12</v>
      </c>
      <c r="E64" s="99"/>
    </row>
    <row r="65" spans="1:5" ht="39.950000000000003" customHeight="1" x14ac:dyDescent="0.2">
      <c r="A65" s="101" t="s">
        <v>142</v>
      </c>
      <c r="B65" s="1">
        <f>B56</f>
        <v>0</v>
      </c>
      <c r="C65" s="1">
        <f>C56</f>
        <v>0</v>
      </c>
      <c r="D65" s="19" t="s">
        <v>15</v>
      </c>
      <c r="E65" s="68"/>
    </row>
    <row r="66" spans="1:5" ht="39.950000000000003" customHeight="1" x14ac:dyDescent="0.2">
      <c r="A66" s="101" t="s">
        <v>142</v>
      </c>
      <c r="B66" s="1">
        <f>IF($E65="CASADO/A",B56,0)</f>
        <v>0</v>
      </c>
      <c r="C66" s="1">
        <f>IF($E65="CASADO/A",C56,0)</f>
        <v>0</v>
      </c>
      <c r="D66" s="19" t="str">
        <f>IF(E65="CASADO/A","APELLIDO/S CÓNYUGE:","")</f>
        <v/>
      </c>
      <c r="E66" s="68"/>
    </row>
    <row r="67" spans="1:5" ht="39.950000000000003" customHeight="1" x14ac:dyDescent="0.2">
      <c r="A67" s="101" t="s">
        <v>142</v>
      </c>
      <c r="B67" s="1">
        <f>IF($E65="CASADO/A",B56,0)</f>
        <v>0</v>
      </c>
      <c r="C67" s="1">
        <f>IF($E65="CASADO/A",C56,0)</f>
        <v>0</v>
      </c>
      <c r="D67" s="19" t="str">
        <f>IF(E65="CASADO/A","NOMBRE/S CÓNYUGE:","")</f>
        <v/>
      </c>
      <c r="E67" s="68"/>
    </row>
    <row r="68" spans="1:5" ht="39.950000000000003" customHeight="1" x14ac:dyDescent="0.2">
      <c r="A68" s="101" t="s">
        <v>142</v>
      </c>
      <c r="B68" s="1">
        <f>IF($E65="CASADO/A",B56,0)</f>
        <v>0</v>
      </c>
      <c r="C68" s="1">
        <f>IF($E65="CASADO/A",C56,0)</f>
        <v>0</v>
      </c>
      <c r="D68" s="19" t="str">
        <f>IF(E65="CASADO/A","DOC. IDENTIDAD (cónyuge) –sin puntos ni barras-:","")</f>
        <v/>
      </c>
      <c r="E68" s="68"/>
    </row>
    <row r="69" spans="1:5" ht="39.950000000000003" customHeight="1" x14ac:dyDescent="0.2">
      <c r="A69" s="138" t="s">
        <v>139</v>
      </c>
      <c r="B69" s="3">
        <f>IF(E69=0,0,B56)</f>
        <v>0</v>
      </c>
      <c r="C69" s="3">
        <f>IF(E69=0,0,C56)</f>
        <v>0</v>
      </c>
      <c r="D69" s="139" t="s">
        <v>136</v>
      </c>
      <c r="E69" s="96"/>
    </row>
    <row r="70" spans="1:5" ht="39.950000000000003" customHeight="1" x14ac:dyDescent="0.2">
      <c r="A70" s="80" t="s">
        <v>140</v>
      </c>
      <c r="B70" s="1">
        <f>IF(OR(E70=0,E70="PRESCINDE ART. 9 ACTO CONSTITUIVO"),0,B56)</f>
        <v>0</v>
      </c>
      <c r="C70" s="1">
        <f>IF(OR(F70=0,E70="PRESCINDE ART.9 ACTO CONSTITUIVO"),0,C56)</f>
        <v>0</v>
      </c>
      <c r="D70" s="19" t="s">
        <v>24</v>
      </c>
      <c r="E70" s="96"/>
    </row>
    <row r="71" spans="1:5" ht="39.950000000000003" customHeight="1" thickBot="1" x14ac:dyDescent="0.25">
      <c r="A71" s="81" t="s">
        <v>208</v>
      </c>
      <c r="B71" s="22">
        <f>IF(E71=0,0,B56)</f>
        <v>0</v>
      </c>
      <c r="C71" s="22">
        <f>IF(E71=0,0,C56)</f>
        <v>0</v>
      </c>
      <c r="D71" s="24" t="s">
        <v>84</v>
      </c>
      <c r="E71" s="70"/>
    </row>
    <row r="72" spans="1:5" ht="39.950000000000003" customHeight="1" x14ac:dyDescent="0.2">
      <c r="A72" s="101" t="s">
        <v>142</v>
      </c>
      <c r="B72" s="2"/>
      <c r="C72" s="2"/>
      <c r="D72" s="139" t="s">
        <v>152</v>
      </c>
      <c r="E72" s="71"/>
    </row>
    <row r="73" spans="1:5" ht="39.950000000000003" customHeight="1" x14ac:dyDescent="0.2">
      <c r="A73" s="101" t="s">
        <v>142</v>
      </c>
      <c r="B73" s="1">
        <f>B72</f>
        <v>0</v>
      </c>
      <c r="C73" s="1">
        <f>C72</f>
        <v>0</v>
      </c>
      <c r="D73" s="139" t="s">
        <v>153</v>
      </c>
      <c r="E73" s="2"/>
    </row>
    <row r="74" spans="1:5" ht="39.950000000000003" customHeight="1" x14ac:dyDescent="0.2">
      <c r="A74" s="101" t="s">
        <v>142</v>
      </c>
      <c r="B74" s="1">
        <f>B72</f>
        <v>0</v>
      </c>
      <c r="C74" s="1">
        <f>C72</f>
        <v>0</v>
      </c>
      <c r="D74" s="19" t="s">
        <v>8</v>
      </c>
      <c r="E74" s="69"/>
    </row>
    <row r="75" spans="1:5" ht="39.950000000000003" customHeight="1" x14ac:dyDescent="0.2">
      <c r="A75" s="101" t="s">
        <v>142</v>
      </c>
      <c r="B75" s="1">
        <f>B72</f>
        <v>0</v>
      </c>
      <c r="C75" s="1">
        <f>C72</f>
        <v>0</v>
      </c>
      <c r="D75" s="19" t="s">
        <v>9</v>
      </c>
      <c r="E75" s="68"/>
    </row>
    <row r="76" spans="1:5" ht="39.950000000000003" customHeight="1" x14ac:dyDescent="0.2">
      <c r="A76" s="101" t="s">
        <v>142</v>
      </c>
      <c r="B76" s="1">
        <f>B72</f>
        <v>0</v>
      </c>
      <c r="C76" s="1">
        <f>C72</f>
        <v>0</v>
      </c>
      <c r="D76" s="19" t="s">
        <v>10</v>
      </c>
      <c r="E76" s="68"/>
    </row>
    <row r="77" spans="1:5" ht="39.950000000000003" customHeight="1" x14ac:dyDescent="0.2">
      <c r="A77" s="101" t="s">
        <v>142</v>
      </c>
      <c r="B77" s="1">
        <f>B72</f>
        <v>0</v>
      </c>
      <c r="C77" s="1">
        <f>C72</f>
        <v>0</v>
      </c>
      <c r="D77" s="19" t="s">
        <v>57</v>
      </c>
      <c r="E77" s="68"/>
    </row>
    <row r="78" spans="1:5" ht="39.950000000000003" customHeight="1" x14ac:dyDescent="0.2">
      <c r="A78" s="101" t="s">
        <v>142</v>
      </c>
      <c r="B78" s="1">
        <f>B72</f>
        <v>0</v>
      </c>
      <c r="C78" s="1">
        <f>C72</f>
        <v>0</v>
      </c>
      <c r="D78" s="19" t="s">
        <v>11</v>
      </c>
      <c r="E78" s="68"/>
    </row>
    <row r="79" spans="1:5" ht="39.950000000000003" customHeight="1" x14ac:dyDescent="0.2">
      <c r="A79" s="101" t="s">
        <v>142</v>
      </c>
      <c r="B79" s="1">
        <f>B72</f>
        <v>0</v>
      </c>
      <c r="C79" s="1">
        <f>C72</f>
        <v>0</v>
      </c>
      <c r="D79" s="19" t="s">
        <v>83</v>
      </c>
      <c r="E79" s="71"/>
    </row>
    <row r="80" spans="1:5" ht="39.950000000000003" customHeight="1" x14ac:dyDescent="0.2">
      <c r="A80" s="101" t="s">
        <v>142</v>
      </c>
      <c r="B80" s="1">
        <f>+IF(E80=0,0,B72)</f>
        <v>0</v>
      </c>
      <c r="C80" s="1">
        <f>+IF(E80=0,0,C72)</f>
        <v>0</v>
      </c>
      <c r="D80" s="19" t="s">
        <v>12</v>
      </c>
      <c r="E80" s="99"/>
    </row>
    <row r="81" spans="1:5" ht="39.950000000000003" customHeight="1" x14ac:dyDescent="0.2">
      <c r="A81" s="101" t="s">
        <v>142</v>
      </c>
      <c r="B81" s="1">
        <f>B72</f>
        <v>0</v>
      </c>
      <c r="C81" s="1">
        <f>C72</f>
        <v>0</v>
      </c>
      <c r="D81" s="19" t="s">
        <v>15</v>
      </c>
      <c r="E81" s="68"/>
    </row>
    <row r="82" spans="1:5" ht="39.950000000000003" customHeight="1" x14ac:dyDescent="0.2">
      <c r="A82" s="101" t="s">
        <v>142</v>
      </c>
      <c r="B82" s="1">
        <f>IF($E81="CASADO/A",B72,0)</f>
        <v>0</v>
      </c>
      <c r="C82" s="1">
        <f>IF($E81="CASADO/A",C72,0)</f>
        <v>0</v>
      </c>
      <c r="D82" s="19" t="str">
        <f>IF(E81="CASADO/A","APELLIDO/S CÓNYUGE:","")</f>
        <v/>
      </c>
      <c r="E82" s="68"/>
    </row>
    <row r="83" spans="1:5" ht="39.950000000000003" customHeight="1" x14ac:dyDescent="0.2">
      <c r="A83" s="101" t="s">
        <v>142</v>
      </c>
      <c r="B83" s="1">
        <f>IF($E81="CASADO/A",B72,0)</f>
        <v>0</v>
      </c>
      <c r="C83" s="1">
        <f>IF($E81="CASADO/A",C72,0)</f>
        <v>0</v>
      </c>
      <c r="D83" s="19" t="str">
        <f>IF(E81="CASADO/A","NOMBRE/S CÓNYUGE:","")</f>
        <v/>
      </c>
      <c r="E83" s="68"/>
    </row>
    <row r="84" spans="1:5" ht="39.950000000000003" customHeight="1" x14ac:dyDescent="0.2">
      <c r="A84" s="101" t="s">
        <v>142</v>
      </c>
      <c r="B84" s="1">
        <f>IF($E81="CASADO/A",B72,0)</f>
        <v>0</v>
      </c>
      <c r="C84" s="1">
        <f>IF($E81="CASADO/A",C72,0)</f>
        <v>0</v>
      </c>
      <c r="D84" s="19" t="str">
        <f>IF(E81="CASADO/A","DOC. IDENTIDAD (cónyuge) –sin puntos ni barras-:","")</f>
        <v/>
      </c>
      <c r="E84" s="68"/>
    </row>
    <row r="85" spans="1:5" ht="39.950000000000003" customHeight="1" x14ac:dyDescent="0.2">
      <c r="A85" s="138" t="s">
        <v>139</v>
      </c>
      <c r="B85" s="3">
        <f>IF(E85=0,0,B72)</f>
        <v>0</v>
      </c>
      <c r="C85" s="3">
        <f>IF(E85=0,0,C72)</f>
        <v>0</v>
      </c>
      <c r="D85" s="139" t="s">
        <v>136</v>
      </c>
      <c r="E85" s="96"/>
    </row>
    <row r="86" spans="1:5" ht="39.950000000000003" customHeight="1" x14ac:dyDescent="0.2">
      <c r="A86" s="80" t="s">
        <v>140</v>
      </c>
      <c r="B86" s="1">
        <f>IF(OR(E86=0,E86="PRESCINDE ART. 9 ACTO CONSTITUIVO"),0,B72)</f>
        <v>0</v>
      </c>
      <c r="C86" s="1">
        <f>IF(OR(F86=0,E86="PRESCINDE ART.9 ACTO CONSTITUIVO"),0,C72)</f>
        <v>0</v>
      </c>
      <c r="D86" s="19" t="s">
        <v>24</v>
      </c>
      <c r="E86" s="96"/>
    </row>
    <row r="87" spans="1:5" ht="39.950000000000003" customHeight="1" thickBot="1" x14ac:dyDescent="0.25">
      <c r="A87" s="81" t="s">
        <v>208</v>
      </c>
      <c r="B87" s="22">
        <f>IF(E87=0,0,B72)</f>
        <v>0</v>
      </c>
      <c r="C87" s="22">
        <f>IF(E87=0,0,C72)</f>
        <v>0</v>
      </c>
      <c r="D87" s="24" t="s">
        <v>84</v>
      </c>
      <c r="E87" s="70"/>
    </row>
    <row r="88" spans="1:5" ht="39.950000000000003" customHeight="1" x14ac:dyDescent="0.2">
      <c r="A88" s="101" t="s">
        <v>142</v>
      </c>
      <c r="B88" s="2"/>
      <c r="C88" s="2">
        <v>0</v>
      </c>
      <c r="D88" s="139" t="s">
        <v>152</v>
      </c>
      <c r="E88" s="71"/>
    </row>
    <row r="89" spans="1:5" ht="39.950000000000003" customHeight="1" x14ac:dyDescent="0.2">
      <c r="A89" s="101" t="s">
        <v>142</v>
      </c>
      <c r="B89" s="1">
        <f>B88</f>
        <v>0</v>
      </c>
      <c r="C89" s="1">
        <f>C88</f>
        <v>0</v>
      </c>
      <c r="D89" s="139" t="s">
        <v>153</v>
      </c>
      <c r="E89" s="76"/>
    </row>
    <row r="90" spans="1:5" ht="39.950000000000003" customHeight="1" x14ac:dyDescent="0.2">
      <c r="A90" s="101" t="s">
        <v>142</v>
      </c>
      <c r="B90" s="1">
        <f>B88</f>
        <v>0</v>
      </c>
      <c r="C90" s="1">
        <f>C88</f>
        <v>0</v>
      </c>
      <c r="D90" s="19" t="s">
        <v>8</v>
      </c>
      <c r="E90" s="69"/>
    </row>
    <row r="91" spans="1:5" ht="39.950000000000003" customHeight="1" x14ac:dyDescent="0.2">
      <c r="A91" s="101" t="s">
        <v>142</v>
      </c>
      <c r="B91" s="1">
        <f>B88</f>
        <v>0</v>
      </c>
      <c r="C91" s="1">
        <f>C88</f>
        <v>0</v>
      </c>
      <c r="D91" s="19" t="s">
        <v>9</v>
      </c>
      <c r="E91" s="68"/>
    </row>
    <row r="92" spans="1:5" ht="39.950000000000003" customHeight="1" x14ac:dyDescent="0.2">
      <c r="A92" s="101" t="s">
        <v>142</v>
      </c>
      <c r="B92" s="1">
        <f>B88</f>
        <v>0</v>
      </c>
      <c r="C92" s="1">
        <f>C88</f>
        <v>0</v>
      </c>
      <c r="D92" s="19" t="s">
        <v>10</v>
      </c>
      <c r="E92" s="68"/>
    </row>
    <row r="93" spans="1:5" ht="39.950000000000003" customHeight="1" x14ac:dyDescent="0.2">
      <c r="A93" s="101" t="s">
        <v>142</v>
      </c>
      <c r="B93" s="1">
        <f>B88</f>
        <v>0</v>
      </c>
      <c r="C93" s="1">
        <f>C88</f>
        <v>0</v>
      </c>
      <c r="D93" s="19" t="s">
        <v>57</v>
      </c>
      <c r="E93" s="68"/>
    </row>
    <row r="94" spans="1:5" ht="39.950000000000003" customHeight="1" x14ac:dyDescent="0.2">
      <c r="A94" s="101" t="s">
        <v>142</v>
      </c>
      <c r="B94" s="1">
        <f>B88</f>
        <v>0</v>
      </c>
      <c r="C94" s="1">
        <f>C88</f>
        <v>0</v>
      </c>
      <c r="D94" s="19" t="s">
        <v>11</v>
      </c>
      <c r="E94" s="68"/>
    </row>
    <row r="95" spans="1:5" ht="39.950000000000003" customHeight="1" x14ac:dyDescent="0.2">
      <c r="A95" s="101" t="s">
        <v>142</v>
      </c>
      <c r="B95" s="1">
        <f>B88</f>
        <v>0</v>
      </c>
      <c r="C95" s="1">
        <f>C88</f>
        <v>0</v>
      </c>
      <c r="D95" s="19" t="s">
        <v>83</v>
      </c>
      <c r="E95" s="71"/>
    </row>
    <row r="96" spans="1:5" ht="39.950000000000003" customHeight="1" x14ac:dyDescent="0.2">
      <c r="A96" s="101" t="s">
        <v>142</v>
      </c>
      <c r="B96" s="1">
        <f>+IF(E96=0,0,B88)</f>
        <v>0</v>
      </c>
      <c r="C96" s="1">
        <f>+IF(E96=0,0,C88)</f>
        <v>0</v>
      </c>
      <c r="D96" s="19" t="s">
        <v>12</v>
      </c>
      <c r="E96" s="99"/>
    </row>
    <row r="97" spans="1:5" ht="39.950000000000003" customHeight="1" x14ac:dyDescent="0.2">
      <c r="A97" s="101" t="s">
        <v>142</v>
      </c>
      <c r="B97" s="1">
        <f>B88</f>
        <v>0</v>
      </c>
      <c r="C97" s="1">
        <f>C88</f>
        <v>0</v>
      </c>
      <c r="D97" s="19" t="s">
        <v>15</v>
      </c>
      <c r="E97" s="68"/>
    </row>
    <row r="98" spans="1:5" ht="39.950000000000003" customHeight="1" x14ac:dyDescent="0.2">
      <c r="A98" s="101" t="s">
        <v>142</v>
      </c>
      <c r="B98" s="1">
        <f>IF($E97="CASADO/A",B88,0)</f>
        <v>0</v>
      </c>
      <c r="C98" s="1">
        <f>IF($E97="CASADO/A",C88,0)</f>
        <v>0</v>
      </c>
      <c r="D98" s="19" t="str">
        <f>IF(E97="CASADO/A","APELLIDO/S CÓNYUGE:","")</f>
        <v/>
      </c>
      <c r="E98" s="68"/>
    </row>
    <row r="99" spans="1:5" ht="39.950000000000003" customHeight="1" x14ac:dyDescent="0.2">
      <c r="A99" s="101" t="s">
        <v>142</v>
      </c>
      <c r="B99" s="1">
        <f>IF($E97="CASADO/A",B88,0)</f>
        <v>0</v>
      </c>
      <c r="C99" s="1">
        <f>IF($E97="CASADO/A",C88,0)</f>
        <v>0</v>
      </c>
      <c r="D99" s="19" t="str">
        <f>IF(E97="CASADO/A","NOMBRE/S CÓNYUGE:","")</f>
        <v/>
      </c>
      <c r="E99" s="68"/>
    </row>
    <row r="100" spans="1:5" ht="39.950000000000003" customHeight="1" x14ac:dyDescent="0.2">
      <c r="A100" s="101" t="s">
        <v>142</v>
      </c>
      <c r="B100" s="1">
        <f>IF($E97="CASADO/A",B88,0)</f>
        <v>0</v>
      </c>
      <c r="C100" s="1">
        <f>IF($E97="CASADO/A",C88,0)</f>
        <v>0</v>
      </c>
      <c r="D100" s="19" t="str">
        <f>IF(E97="CASADO/A","DOC. IDENTIDAD (cónyuge) –sin puntos ni barras-:","")</f>
        <v/>
      </c>
      <c r="E100" s="68"/>
    </row>
    <row r="101" spans="1:5" ht="39.950000000000003" customHeight="1" x14ac:dyDescent="0.2">
      <c r="A101" s="138" t="s">
        <v>139</v>
      </c>
      <c r="B101" s="3">
        <f>IF(E101=0,0,B88)</f>
        <v>0</v>
      </c>
      <c r="C101" s="3">
        <f>IF(E101=0,0,C88)</f>
        <v>0</v>
      </c>
      <c r="D101" s="139" t="s">
        <v>136</v>
      </c>
      <c r="E101" s="96"/>
    </row>
    <row r="102" spans="1:5" ht="39.950000000000003" customHeight="1" x14ac:dyDescent="0.2">
      <c r="A102" s="80" t="s">
        <v>140</v>
      </c>
      <c r="B102" s="1">
        <f>IF(OR(E102=0,E102="PRESCINDE ART. 9 ACTO CONSTITUIVO"),0,B88)</f>
        <v>0</v>
      </c>
      <c r="C102" s="1">
        <f>IF(OR(F102=0,E102="PRESCINDE ART.9 ACTO CONSTITUIVO"),0,C88)</f>
        <v>0</v>
      </c>
      <c r="D102" s="19" t="s">
        <v>24</v>
      </c>
      <c r="E102" s="96"/>
    </row>
    <row r="103" spans="1:5" ht="39.950000000000003" customHeight="1" thickBot="1" x14ac:dyDescent="0.25">
      <c r="A103" s="81" t="s">
        <v>208</v>
      </c>
      <c r="B103" s="22">
        <f>IF(E103=0,0,B88)</f>
        <v>0</v>
      </c>
      <c r="C103" s="22">
        <f>IF(E103=0,0,C88)</f>
        <v>0</v>
      </c>
      <c r="D103" s="24" t="s">
        <v>84</v>
      </c>
      <c r="E103" s="70"/>
    </row>
    <row r="104" spans="1:5" ht="39.950000000000003" customHeight="1" x14ac:dyDescent="0.2">
      <c r="A104" s="101" t="s">
        <v>142</v>
      </c>
      <c r="B104" s="2"/>
      <c r="C104" s="2">
        <v>0</v>
      </c>
      <c r="D104" s="139" t="s">
        <v>152</v>
      </c>
      <c r="E104" s="71"/>
    </row>
    <row r="105" spans="1:5" ht="39.950000000000003" customHeight="1" x14ac:dyDescent="0.2">
      <c r="A105" s="101" t="s">
        <v>142</v>
      </c>
      <c r="B105" s="1">
        <f>B104</f>
        <v>0</v>
      </c>
      <c r="C105" s="1">
        <f>C104</f>
        <v>0</v>
      </c>
      <c r="D105" s="139" t="s">
        <v>153</v>
      </c>
      <c r="E105" s="76"/>
    </row>
    <row r="106" spans="1:5" ht="39.950000000000003" customHeight="1" x14ac:dyDescent="0.2">
      <c r="A106" s="101" t="s">
        <v>142</v>
      </c>
      <c r="B106" s="1">
        <f>B104</f>
        <v>0</v>
      </c>
      <c r="C106" s="1">
        <f>C104</f>
        <v>0</v>
      </c>
      <c r="D106" s="19" t="s">
        <v>8</v>
      </c>
      <c r="E106" s="69"/>
    </row>
    <row r="107" spans="1:5" ht="39.950000000000003" customHeight="1" x14ac:dyDescent="0.2">
      <c r="A107" s="101" t="s">
        <v>142</v>
      </c>
      <c r="B107" s="1">
        <f>B104</f>
        <v>0</v>
      </c>
      <c r="C107" s="1">
        <f>C104</f>
        <v>0</v>
      </c>
      <c r="D107" s="19" t="s">
        <v>9</v>
      </c>
      <c r="E107" s="68"/>
    </row>
    <row r="108" spans="1:5" ht="39.950000000000003" customHeight="1" x14ac:dyDescent="0.2">
      <c r="A108" s="101" t="s">
        <v>142</v>
      </c>
      <c r="B108" s="1">
        <f>B104</f>
        <v>0</v>
      </c>
      <c r="C108" s="1">
        <f>C104</f>
        <v>0</v>
      </c>
      <c r="D108" s="19" t="s">
        <v>10</v>
      </c>
      <c r="E108" s="68"/>
    </row>
    <row r="109" spans="1:5" ht="39.950000000000003" customHeight="1" x14ac:dyDescent="0.2">
      <c r="A109" s="101" t="s">
        <v>142</v>
      </c>
      <c r="B109" s="1">
        <f>B104</f>
        <v>0</v>
      </c>
      <c r="C109" s="1">
        <f>C104</f>
        <v>0</v>
      </c>
      <c r="D109" s="19" t="s">
        <v>57</v>
      </c>
      <c r="E109" s="68"/>
    </row>
    <row r="110" spans="1:5" ht="39.950000000000003" customHeight="1" x14ac:dyDescent="0.2">
      <c r="A110" s="101" t="s">
        <v>142</v>
      </c>
      <c r="B110" s="1">
        <f>B104</f>
        <v>0</v>
      </c>
      <c r="C110" s="1">
        <f>C104</f>
        <v>0</v>
      </c>
      <c r="D110" s="19" t="s">
        <v>11</v>
      </c>
      <c r="E110" s="68"/>
    </row>
    <row r="111" spans="1:5" ht="39.950000000000003" customHeight="1" x14ac:dyDescent="0.2">
      <c r="A111" s="101" t="s">
        <v>142</v>
      </c>
      <c r="B111" s="1">
        <f>B104</f>
        <v>0</v>
      </c>
      <c r="C111" s="1">
        <f>C104</f>
        <v>0</v>
      </c>
      <c r="D111" s="19" t="s">
        <v>83</v>
      </c>
      <c r="E111" s="71"/>
    </row>
    <row r="112" spans="1:5" ht="39.950000000000003" customHeight="1" x14ac:dyDescent="0.2">
      <c r="A112" s="101" t="s">
        <v>142</v>
      </c>
      <c r="B112" s="1">
        <f>+IF(E112=0,0,B104)</f>
        <v>0</v>
      </c>
      <c r="C112" s="1">
        <f>+IF(E112=0,0,C104)</f>
        <v>0</v>
      </c>
      <c r="D112" s="19" t="s">
        <v>12</v>
      </c>
      <c r="E112" s="99"/>
    </row>
    <row r="113" spans="1:5" ht="39.950000000000003" customHeight="1" x14ac:dyDescent="0.2">
      <c r="A113" s="101" t="s">
        <v>142</v>
      </c>
      <c r="B113" s="1">
        <f>B104</f>
        <v>0</v>
      </c>
      <c r="C113" s="1">
        <f>C104</f>
        <v>0</v>
      </c>
      <c r="D113" s="19" t="s">
        <v>15</v>
      </c>
      <c r="E113" s="68"/>
    </row>
    <row r="114" spans="1:5" ht="39.950000000000003" customHeight="1" x14ac:dyDescent="0.2">
      <c r="A114" s="101" t="s">
        <v>142</v>
      </c>
      <c r="B114" s="1">
        <f>IF($E113="CASADO/A",B104,0)</f>
        <v>0</v>
      </c>
      <c r="C114" s="1">
        <f>IF($E113="CASADO/A",C104,0)</f>
        <v>0</v>
      </c>
      <c r="D114" s="19" t="str">
        <f>IF(E113="CASADO/A","APELLIDO/S CÓNYUGE:","")</f>
        <v/>
      </c>
      <c r="E114" s="68"/>
    </row>
    <row r="115" spans="1:5" ht="39.950000000000003" customHeight="1" x14ac:dyDescent="0.2">
      <c r="A115" s="101" t="s">
        <v>142</v>
      </c>
      <c r="B115" s="1">
        <f>IF($E113="CASADO/A",B104,0)</f>
        <v>0</v>
      </c>
      <c r="C115" s="1">
        <f>IF($E113="CASADO/A",C104,0)</f>
        <v>0</v>
      </c>
      <c r="D115" s="19" t="str">
        <f>IF(E113="CASADO/A","NOMBRE/S CÓNYUGE:","")</f>
        <v/>
      </c>
      <c r="E115" s="68"/>
    </row>
    <row r="116" spans="1:5" ht="39.950000000000003" customHeight="1" x14ac:dyDescent="0.2">
      <c r="A116" s="101" t="s">
        <v>142</v>
      </c>
      <c r="B116" s="1">
        <f>IF($E113="CASADO/A",B104,0)</f>
        <v>0</v>
      </c>
      <c r="C116" s="1">
        <f>IF($E113="CASADO/A",C104,0)</f>
        <v>0</v>
      </c>
      <c r="D116" s="19" t="str">
        <f>IF(E113="CASADO/A","DOC. IDENTIDAD (cónyuge) –sin puntos ni barras-:","")</f>
        <v/>
      </c>
      <c r="E116" s="68"/>
    </row>
    <row r="117" spans="1:5" ht="39.950000000000003" customHeight="1" x14ac:dyDescent="0.2">
      <c r="A117" s="138" t="s">
        <v>139</v>
      </c>
      <c r="B117" s="3">
        <f>IF(E117=0,0,B104)</f>
        <v>0</v>
      </c>
      <c r="C117" s="3">
        <f>IF(E117=0,0,C104)</f>
        <v>0</v>
      </c>
      <c r="D117" s="139" t="s">
        <v>136</v>
      </c>
      <c r="E117" s="96"/>
    </row>
    <row r="118" spans="1:5" ht="39.950000000000003" customHeight="1" x14ac:dyDescent="0.2">
      <c r="A118" s="80" t="s">
        <v>140</v>
      </c>
      <c r="B118" s="1">
        <f>IF(OR(E118=0,E118="PRESCINDE ART. 9 ACTO CONSTITUIVO"),0,B104)</f>
        <v>0</v>
      </c>
      <c r="C118" s="1">
        <f>IF(OR(F118=0,E118="PRESCINDE ART.9 ACTO CONSTITUIVO"),0,C104)</f>
        <v>0</v>
      </c>
      <c r="D118" s="19" t="s">
        <v>24</v>
      </c>
      <c r="E118" s="96"/>
    </row>
    <row r="119" spans="1:5" ht="39.950000000000003" customHeight="1" thickBot="1" x14ac:dyDescent="0.25">
      <c r="A119" s="81" t="s">
        <v>208</v>
      </c>
      <c r="B119" s="22">
        <f>IF(E119=0,0,B104)</f>
        <v>0</v>
      </c>
      <c r="C119" s="22">
        <f>IF(E119=0,0,C104)</f>
        <v>0</v>
      </c>
      <c r="D119" s="24" t="s">
        <v>84</v>
      </c>
      <c r="E119" s="70"/>
    </row>
    <row r="120" spans="1:5" ht="39.950000000000003" customHeight="1" x14ac:dyDescent="0.2">
      <c r="A120" s="101" t="s">
        <v>142</v>
      </c>
      <c r="B120" s="2"/>
      <c r="C120" s="2">
        <v>0</v>
      </c>
      <c r="D120" s="139" t="s">
        <v>152</v>
      </c>
      <c r="E120" s="71"/>
    </row>
    <row r="121" spans="1:5" ht="39.950000000000003" customHeight="1" x14ac:dyDescent="0.2">
      <c r="A121" s="101" t="s">
        <v>142</v>
      </c>
      <c r="B121" s="1">
        <f>B120</f>
        <v>0</v>
      </c>
      <c r="C121" s="1">
        <f>C120</f>
        <v>0</v>
      </c>
      <c r="D121" s="139" t="s">
        <v>153</v>
      </c>
      <c r="E121" s="76"/>
    </row>
    <row r="122" spans="1:5" ht="39.950000000000003" customHeight="1" x14ac:dyDescent="0.2">
      <c r="A122" s="101" t="s">
        <v>142</v>
      </c>
      <c r="B122" s="1">
        <f>B120</f>
        <v>0</v>
      </c>
      <c r="C122" s="1">
        <f>C120</f>
        <v>0</v>
      </c>
      <c r="D122" s="19" t="s">
        <v>8</v>
      </c>
      <c r="E122" s="69"/>
    </row>
    <row r="123" spans="1:5" ht="39.950000000000003" customHeight="1" x14ac:dyDescent="0.2">
      <c r="A123" s="101" t="s">
        <v>142</v>
      </c>
      <c r="B123" s="1">
        <f>B120</f>
        <v>0</v>
      </c>
      <c r="C123" s="1">
        <f>C120</f>
        <v>0</v>
      </c>
      <c r="D123" s="19" t="s">
        <v>9</v>
      </c>
      <c r="E123" s="68"/>
    </row>
    <row r="124" spans="1:5" ht="39.950000000000003" customHeight="1" x14ac:dyDescent="0.2">
      <c r="A124" s="101" t="s">
        <v>142</v>
      </c>
      <c r="B124" s="1">
        <f>B120</f>
        <v>0</v>
      </c>
      <c r="C124" s="1">
        <f>C120</f>
        <v>0</v>
      </c>
      <c r="D124" s="19" t="s">
        <v>10</v>
      </c>
      <c r="E124" s="68"/>
    </row>
    <row r="125" spans="1:5" ht="39.950000000000003" customHeight="1" x14ac:dyDescent="0.2">
      <c r="A125" s="101" t="s">
        <v>142</v>
      </c>
      <c r="B125" s="1">
        <f>B120</f>
        <v>0</v>
      </c>
      <c r="C125" s="1">
        <f>C120</f>
        <v>0</v>
      </c>
      <c r="D125" s="19" t="s">
        <v>57</v>
      </c>
      <c r="E125" s="68"/>
    </row>
    <row r="126" spans="1:5" ht="39.950000000000003" customHeight="1" x14ac:dyDescent="0.2">
      <c r="A126" s="101" t="s">
        <v>142</v>
      </c>
      <c r="B126" s="1">
        <f>B120</f>
        <v>0</v>
      </c>
      <c r="C126" s="1">
        <f>C120</f>
        <v>0</v>
      </c>
      <c r="D126" s="19" t="s">
        <v>11</v>
      </c>
      <c r="E126" s="68"/>
    </row>
    <row r="127" spans="1:5" ht="39.950000000000003" customHeight="1" x14ac:dyDescent="0.2">
      <c r="A127" s="101" t="s">
        <v>142</v>
      </c>
      <c r="B127" s="1">
        <f>B120</f>
        <v>0</v>
      </c>
      <c r="C127" s="1">
        <f>C120</f>
        <v>0</v>
      </c>
      <c r="D127" s="19" t="s">
        <v>83</v>
      </c>
      <c r="E127" s="71"/>
    </row>
    <row r="128" spans="1:5" ht="39.950000000000003" customHeight="1" x14ac:dyDescent="0.2">
      <c r="A128" s="101" t="s">
        <v>142</v>
      </c>
      <c r="B128" s="1">
        <f>+IF(E128=0,0,B120)</f>
        <v>0</v>
      </c>
      <c r="C128" s="1">
        <f>+IF(E128=0,0,C120)</f>
        <v>0</v>
      </c>
      <c r="D128" s="19" t="s">
        <v>12</v>
      </c>
      <c r="E128" s="99"/>
    </row>
    <row r="129" spans="1:5" ht="39.950000000000003" customHeight="1" x14ac:dyDescent="0.2">
      <c r="A129" s="101" t="s">
        <v>142</v>
      </c>
      <c r="B129" s="1">
        <f>B120</f>
        <v>0</v>
      </c>
      <c r="C129" s="1">
        <f>C120</f>
        <v>0</v>
      </c>
      <c r="D129" s="19" t="s">
        <v>15</v>
      </c>
      <c r="E129" s="68"/>
    </row>
    <row r="130" spans="1:5" ht="39.950000000000003" customHeight="1" x14ac:dyDescent="0.2">
      <c r="A130" s="101" t="s">
        <v>142</v>
      </c>
      <c r="B130" s="1">
        <f>IF($E129="CASADO/A",B120,0)</f>
        <v>0</v>
      </c>
      <c r="C130" s="1">
        <f>IF($E129="CASADO/A",C120,0)</f>
        <v>0</v>
      </c>
      <c r="D130" s="19" t="str">
        <f>IF(E129="CASADO/A","APELLIDO/S CÓNYUGE:","")</f>
        <v/>
      </c>
      <c r="E130" s="68"/>
    </row>
    <row r="131" spans="1:5" ht="39.950000000000003" customHeight="1" x14ac:dyDescent="0.2">
      <c r="A131" s="101" t="s">
        <v>142</v>
      </c>
      <c r="B131" s="1">
        <f>IF($E129="CASADO/A",B120,0)</f>
        <v>0</v>
      </c>
      <c r="C131" s="1">
        <f>IF($E129="CASADO/A",C120,0)</f>
        <v>0</v>
      </c>
      <c r="D131" s="19" t="str">
        <f>IF(E129="CASADO/A","NOMBRE/S CÓNYUGE:","")</f>
        <v/>
      </c>
      <c r="E131" s="68"/>
    </row>
    <row r="132" spans="1:5" ht="39.950000000000003" customHeight="1" x14ac:dyDescent="0.2">
      <c r="A132" s="101" t="s">
        <v>142</v>
      </c>
      <c r="B132" s="1">
        <f>IF($E129="CASADO/A",B120,0)</f>
        <v>0</v>
      </c>
      <c r="C132" s="1">
        <f>IF($E129="CASADO/A",C120,0)</f>
        <v>0</v>
      </c>
      <c r="D132" s="19" t="str">
        <f>IF(E129="CASADO/A","DOC. IDENTIDAD (cónyuge) –sin puntos ni barras-:","")</f>
        <v/>
      </c>
      <c r="E132" s="68"/>
    </row>
    <row r="133" spans="1:5" ht="39.950000000000003" customHeight="1" x14ac:dyDescent="0.2">
      <c r="A133" s="138" t="s">
        <v>139</v>
      </c>
      <c r="B133" s="3">
        <f>IF(E133=0,0,B120)</f>
        <v>0</v>
      </c>
      <c r="C133" s="3">
        <f>IF(E133=0,0,C120)</f>
        <v>0</v>
      </c>
      <c r="D133" s="139" t="s">
        <v>136</v>
      </c>
      <c r="E133" s="96"/>
    </row>
    <row r="134" spans="1:5" ht="39.950000000000003" customHeight="1" x14ac:dyDescent="0.2">
      <c r="A134" s="80" t="s">
        <v>140</v>
      </c>
      <c r="B134" s="1">
        <f>IF(OR(E134=0,E134="PRESCINDE ART. 9 ACTO CONSTITUIVO"),0,B120)</f>
        <v>0</v>
      </c>
      <c r="C134" s="1">
        <f>IF(OR(F134=0,E134="PRESCINDE ART.9 ACTO CONSTITUIVO"),0,C120)</f>
        <v>0</v>
      </c>
      <c r="D134" s="19" t="s">
        <v>24</v>
      </c>
      <c r="E134" s="96"/>
    </row>
    <row r="135" spans="1:5" ht="39.950000000000003" customHeight="1" thickBot="1" x14ac:dyDescent="0.25">
      <c r="A135" s="81" t="s">
        <v>208</v>
      </c>
      <c r="B135" s="22">
        <f>IF(E135=0,0,B120)</f>
        <v>0</v>
      </c>
      <c r="C135" s="22">
        <f>IF(E135=0,0,C120)</f>
        <v>0</v>
      </c>
      <c r="D135" s="24" t="s">
        <v>84</v>
      </c>
      <c r="E135" s="70"/>
    </row>
    <row r="136" spans="1:5" ht="39.950000000000003" customHeight="1" x14ac:dyDescent="0.2">
      <c r="A136" s="101" t="s">
        <v>142</v>
      </c>
      <c r="B136" s="2"/>
      <c r="C136" s="2">
        <v>0</v>
      </c>
      <c r="D136" s="139" t="s">
        <v>152</v>
      </c>
      <c r="E136" s="71"/>
    </row>
    <row r="137" spans="1:5" ht="39.950000000000003" customHeight="1" x14ac:dyDescent="0.2">
      <c r="A137" s="101" t="s">
        <v>142</v>
      </c>
      <c r="B137" s="1">
        <f>B136</f>
        <v>0</v>
      </c>
      <c r="C137" s="1">
        <f>C136</f>
        <v>0</v>
      </c>
      <c r="D137" s="139" t="s">
        <v>153</v>
      </c>
      <c r="E137" s="76"/>
    </row>
    <row r="138" spans="1:5" ht="39.950000000000003" customHeight="1" x14ac:dyDescent="0.2">
      <c r="A138" s="101" t="s">
        <v>142</v>
      </c>
      <c r="B138" s="1">
        <f>B136</f>
        <v>0</v>
      </c>
      <c r="C138" s="1">
        <f>C136</f>
        <v>0</v>
      </c>
      <c r="D138" s="19" t="s">
        <v>8</v>
      </c>
      <c r="E138" s="69"/>
    </row>
    <row r="139" spans="1:5" ht="39.950000000000003" customHeight="1" x14ac:dyDescent="0.2">
      <c r="A139" s="101" t="s">
        <v>142</v>
      </c>
      <c r="B139" s="1">
        <f>B136</f>
        <v>0</v>
      </c>
      <c r="C139" s="1">
        <f>C136</f>
        <v>0</v>
      </c>
      <c r="D139" s="19" t="s">
        <v>9</v>
      </c>
      <c r="E139" s="68"/>
    </row>
    <row r="140" spans="1:5" ht="39.950000000000003" customHeight="1" x14ac:dyDescent="0.2">
      <c r="A140" s="101" t="s">
        <v>142</v>
      </c>
      <c r="B140" s="1">
        <f>B136</f>
        <v>0</v>
      </c>
      <c r="C140" s="1">
        <f>C136</f>
        <v>0</v>
      </c>
      <c r="D140" s="19" t="s">
        <v>10</v>
      </c>
      <c r="E140" s="68"/>
    </row>
    <row r="141" spans="1:5" ht="39.950000000000003" customHeight="1" x14ac:dyDescent="0.2">
      <c r="A141" s="101" t="s">
        <v>142</v>
      </c>
      <c r="B141" s="1">
        <f>B136</f>
        <v>0</v>
      </c>
      <c r="C141" s="1">
        <f>C136</f>
        <v>0</v>
      </c>
      <c r="D141" s="19" t="s">
        <v>57</v>
      </c>
      <c r="E141" s="68"/>
    </row>
    <row r="142" spans="1:5" ht="39.950000000000003" customHeight="1" x14ac:dyDescent="0.2">
      <c r="A142" s="101" t="s">
        <v>142</v>
      </c>
      <c r="B142" s="1">
        <f>B136</f>
        <v>0</v>
      </c>
      <c r="C142" s="1">
        <f>C136</f>
        <v>0</v>
      </c>
      <c r="D142" s="19" t="s">
        <v>11</v>
      </c>
      <c r="E142" s="68"/>
    </row>
    <row r="143" spans="1:5" ht="39.950000000000003" customHeight="1" x14ac:dyDescent="0.2">
      <c r="A143" s="101" t="s">
        <v>142</v>
      </c>
      <c r="B143" s="1">
        <f>B136</f>
        <v>0</v>
      </c>
      <c r="C143" s="1">
        <f>C136</f>
        <v>0</v>
      </c>
      <c r="D143" s="19" t="s">
        <v>83</v>
      </c>
      <c r="E143" s="71"/>
    </row>
    <row r="144" spans="1:5" ht="39.950000000000003" customHeight="1" x14ac:dyDescent="0.2">
      <c r="A144" s="101" t="s">
        <v>142</v>
      </c>
      <c r="B144" s="1">
        <f>+IF(E144=0,0,B136)</f>
        <v>0</v>
      </c>
      <c r="C144" s="1">
        <f>+IF(E144=0,0,C136)</f>
        <v>0</v>
      </c>
      <c r="D144" s="19" t="s">
        <v>12</v>
      </c>
      <c r="E144" s="99"/>
    </row>
    <row r="145" spans="1:5" ht="39.950000000000003" customHeight="1" x14ac:dyDescent="0.2">
      <c r="A145" s="101" t="s">
        <v>142</v>
      </c>
      <c r="B145" s="1">
        <f>B136</f>
        <v>0</v>
      </c>
      <c r="C145" s="1">
        <f>C136</f>
        <v>0</v>
      </c>
      <c r="D145" s="19" t="s">
        <v>15</v>
      </c>
      <c r="E145" s="68"/>
    </row>
    <row r="146" spans="1:5" ht="39.950000000000003" customHeight="1" x14ac:dyDescent="0.2">
      <c r="A146" s="101" t="s">
        <v>142</v>
      </c>
      <c r="B146" s="1">
        <f>IF($E145="CASADO/A",B136,0)</f>
        <v>0</v>
      </c>
      <c r="C146" s="1">
        <f>IF($E145="CASADO/A",C136,0)</f>
        <v>0</v>
      </c>
      <c r="D146" s="19" t="str">
        <f>IF(E145="CASADO/A","APELLIDO/S CÓNYUGE:","")</f>
        <v/>
      </c>
      <c r="E146" s="68"/>
    </row>
    <row r="147" spans="1:5" ht="39.950000000000003" customHeight="1" x14ac:dyDescent="0.2">
      <c r="A147" s="101" t="s">
        <v>142</v>
      </c>
      <c r="B147" s="1">
        <f>IF($E145="CASADO/A",B136,0)</f>
        <v>0</v>
      </c>
      <c r="C147" s="1">
        <f>IF($E145="CASADO/A",C136,0)</f>
        <v>0</v>
      </c>
      <c r="D147" s="19" t="str">
        <f>IF(E145="CASADO/A","NOMBRE/S CÓNYUGE:","")</f>
        <v/>
      </c>
      <c r="E147" s="68"/>
    </row>
    <row r="148" spans="1:5" ht="39.950000000000003" customHeight="1" x14ac:dyDescent="0.2">
      <c r="A148" s="101" t="s">
        <v>142</v>
      </c>
      <c r="B148" s="1">
        <f>IF($E145="CASADO/A",B136,0)</f>
        <v>0</v>
      </c>
      <c r="C148" s="1">
        <f>IF($E145="CASADO/A",C136,0)</f>
        <v>0</v>
      </c>
      <c r="D148" s="19" t="str">
        <f>IF(E145="CASADO/A","DOC. IDENTIDAD (cónyuge) –sin puntos ni barras-:","")</f>
        <v/>
      </c>
      <c r="E148" s="68"/>
    </row>
    <row r="149" spans="1:5" ht="39.950000000000003" customHeight="1" x14ac:dyDescent="0.2">
      <c r="A149" s="138" t="s">
        <v>139</v>
      </c>
      <c r="B149" s="3">
        <f>IF(E149=0,0,B136)</f>
        <v>0</v>
      </c>
      <c r="C149" s="3">
        <f>IF(E149=0,0,C136)</f>
        <v>0</v>
      </c>
      <c r="D149" s="139" t="s">
        <v>136</v>
      </c>
      <c r="E149" s="96"/>
    </row>
    <row r="150" spans="1:5" ht="39.950000000000003" customHeight="1" x14ac:dyDescent="0.2">
      <c r="A150" s="80" t="s">
        <v>140</v>
      </c>
      <c r="B150" s="1">
        <f>IF(OR(E150=0,E150="PRESCINDE ART. 9 ACTO CONSTITUIVO"),0,B136)</f>
        <v>0</v>
      </c>
      <c r="C150" s="1">
        <f>IF(OR(F150=0,E150="PRESCINDE ART.9 ACTO CONSTITUIVO"),0,C136)</f>
        <v>0</v>
      </c>
      <c r="D150" s="19" t="s">
        <v>24</v>
      </c>
      <c r="E150" s="96"/>
    </row>
    <row r="151" spans="1:5" ht="39.950000000000003" customHeight="1" thickBot="1" x14ac:dyDescent="0.25">
      <c r="A151" s="81" t="s">
        <v>208</v>
      </c>
      <c r="B151" s="22">
        <f>IF(E151=0,0,B136)</f>
        <v>0</v>
      </c>
      <c r="C151" s="22">
        <f>IF(E151=0,0,C136)</f>
        <v>0</v>
      </c>
      <c r="D151" s="24" t="s">
        <v>84</v>
      </c>
      <c r="E151" s="70"/>
    </row>
    <row r="152" spans="1:5" ht="39.950000000000003" customHeight="1" x14ac:dyDescent="0.2">
      <c r="A152" s="101" t="s">
        <v>142</v>
      </c>
      <c r="B152" s="2"/>
      <c r="C152" s="2">
        <v>0</v>
      </c>
      <c r="D152" s="139" t="s">
        <v>152</v>
      </c>
      <c r="E152" s="71"/>
    </row>
    <row r="153" spans="1:5" ht="39.950000000000003" customHeight="1" x14ac:dyDescent="0.2">
      <c r="A153" s="101" t="s">
        <v>142</v>
      </c>
      <c r="B153" s="1">
        <f>B152</f>
        <v>0</v>
      </c>
      <c r="C153" s="1">
        <f>C152</f>
        <v>0</v>
      </c>
      <c r="D153" s="139" t="s">
        <v>153</v>
      </c>
      <c r="E153" s="76"/>
    </row>
    <row r="154" spans="1:5" ht="39.950000000000003" customHeight="1" x14ac:dyDescent="0.2">
      <c r="A154" s="101" t="s">
        <v>142</v>
      </c>
      <c r="B154" s="1">
        <f>B152</f>
        <v>0</v>
      </c>
      <c r="C154" s="1">
        <f>C152</f>
        <v>0</v>
      </c>
      <c r="D154" s="19" t="s">
        <v>8</v>
      </c>
      <c r="E154" s="69"/>
    </row>
    <row r="155" spans="1:5" ht="39.950000000000003" customHeight="1" x14ac:dyDescent="0.2">
      <c r="A155" s="101" t="s">
        <v>142</v>
      </c>
      <c r="B155" s="1">
        <f>B152</f>
        <v>0</v>
      </c>
      <c r="C155" s="1">
        <f>C152</f>
        <v>0</v>
      </c>
      <c r="D155" s="19" t="s">
        <v>9</v>
      </c>
      <c r="E155" s="68"/>
    </row>
    <row r="156" spans="1:5" ht="39.950000000000003" customHeight="1" x14ac:dyDescent="0.2">
      <c r="A156" s="101" t="s">
        <v>142</v>
      </c>
      <c r="B156" s="1">
        <f>B152</f>
        <v>0</v>
      </c>
      <c r="C156" s="1">
        <f>C152</f>
        <v>0</v>
      </c>
      <c r="D156" s="19" t="s">
        <v>10</v>
      </c>
      <c r="E156" s="68"/>
    </row>
    <row r="157" spans="1:5" ht="39.950000000000003" customHeight="1" x14ac:dyDescent="0.2">
      <c r="A157" s="101" t="s">
        <v>142</v>
      </c>
      <c r="B157" s="1">
        <f>B152</f>
        <v>0</v>
      </c>
      <c r="C157" s="1">
        <f>C152</f>
        <v>0</v>
      </c>
      <c r="D157" s="19" t="s">
        <v>57</v>
      </c>
      <c r="E157" s="68"/>
    </row>
    <row r="158" spans="1:5" ht="39.950000000000003" customHeight="1" x14ac:dyDescent="0.2">
      <c r="A158" s="101" t="s">
        <v>142</v>
      </c>
      <c r="B158" s="1">
        <f>B152</f>
        <v>0</v>
      </c>
      <c r="C158" s="1">
        <f>C152</f>
        <v>0</v>
      </c>
      <c r="D158" s="19" t="s">
        <v>11</v>
      </c>
      <c r="E158" s="68"/>
    </row>
    <row r="159" spans="1:5" ht="39.950000000000003" customHeight="1" x14ac:dyDescent="0.2">
      <c r="A159" s="101" t="s">
        <v>142</v>
      </c>
      <c r="B159" s="1">
        <f>B152</f>
        <v>0</v>
      </c>
      <c r="C159" s="1">
        <f>C152</f>
        <v>0</v>
      </c>
      <c r="D159" s="19" t="s">
        <v>83</v>
      </c>
      <c r="E159" s="71"/>
    </row>
    <row r="160" spans="1:5" ht="39.950000000000003" customHeight="1" x14ac:dyDescent="0.2">
      <c r="A160" s="101" t="s">
        <v>142</v>
      </c>
      <c r="B160" s="1">
        <f>+IF(E160=0,0,B152)</f>
        <v>0</v>
      </c>
      <c r="C160" s="1">
        <f>+IF(E160=0,0,C152)</f>
        <v>0</v>
      </c>
      <c r="D160" s="19" t="s">
        <v>12</v>
      </c>
      <c r="E160" s="99"/>
    </row>
    <row r="161" spans="1:5" ht="39.950000000000003" customHeight="1" x14ac:dyDescent="0.2">
      <c r="A161" s="101" t="s">
        <v>142</v>
      </c>
      <c r="B161" s="1">
        <f>B152</f>
        <v>0</v>
      </c>
      <c r="C161" s="1">
        <f>C152</f>
        <v>0</v>
      </c>
      <c r="D161" s="19" t="s">
        <v>15</v>
      </c>
      <c r="E161" s="68"/>
    </row>
    <row r="162" spans="1:5" ht="39.950000000000003" customHeight="1" x14ac:dyDescent="0.2">
      <c r="A162" s="101" t="s">
        <v>142</v>
      </c>
      <c r="B162" s="1">
        <f>IF($E161="CASADO/A",B152,0)</f>
        <v>0</v>
      </c>
      <c r="C162" s="1">
        <f>IF($E161="CASADO/A",C152,0)</f>
        <v>0</v>
      </c>
      <c r="D162" s="19" t="str">
        <f>IF(E161="CASADO/A","APELLIDO/S CÓNYUGE:","")</f>
        <v/>
      </c>
      <c r="E162" s="68"/>
    </row>
    <row r="163" spans="1:5" ht="39.950000000000003" customHeight="1" x14ac:dyDescent="0.2">
      <c r="A163" s="101" t="s">
        <v>142</v>
      </c>
      <c r="B163" s="1">
        <f>IF($E161="CASADO/A",B152,0)</f>
        <v>0</v>
      </c>
      <c r="C163" s="1">
        <f>IF($E161="CASADO/A",C152,0)</f>
        <v>0</v>
      </c>
      <c r="D163" s="19" t="str">
        <f>IF(E161="CASADO/A","NOMBRE/S CÓNYUGE:","")</f>
        <v/>
      </c>
      <c r="E163" s="68"/>
    </row>
    <row r="164" spans="1:5" ht="39.950000000000003" customHeight="1" x14ac:dyDescent="0.2">
      <c r="A164" s="101" t="s">
        <v>142</v>
      </c>
      <c r="B164" s="1">
        <f>IF($E161="CASADO/A",B152,0)</f>
        <v>0</v>
      </c>
      <c r="C164" s="1">
        <f>IF($E161="CASADO/A",C152,0)</f>
        <v>0</v>
      </c>
      <c r="D164" s="19" t="str">
        <f>IF(E161="CASADO/A","DOC. IDENTIDAD (cónyuge) –sin puntos ni barras-:","")</f>
        <v/>
      </c>
      <c r="E164" s="68"/>
    </row>
    <row r="165" spans="1:5" ht="39.950000000000003" customHeight="1" x14ac:dyDescent="0.2">
      <c r="A165" s="138" t="s">
        <v>139</v>
      </c>
      <c r="B165" s="3">
        <f>IF(E165=0,0,B152)</f>
        <v>0</v>
      </c>
      <c r="C165" s="3">
        <f>IF(E165=0,0,C152)</f>
        <v>0</v>
      </c>
      <c r="D165" s="139" t="s">
        <v>136</v>
      </c>
      <c r="E165" s="96"/>
    </row>
    <row r="166" spans="1:5" ht="39.950000000000003" customHeight="1" x14ac:dyDescent="0.2">
      <c r="A166" s="80" t="s">
        <v>140</v>
      </c>
      <c r="B166" s="1">
        <f>IF(OR(E166=0,E166="PRESCINDE ART. 9 ACTO CONSTITUIVO"),0,B152)</f>
        <v>0</v>
      </c>
      <c r="C166" s="1">
        <f>IF(OR(F166=0,E166="PRESCINDE ART.9 ACTO CONSTITUIVO"),0,C152)</f>
        <v>0</v>
      </c>
      <c r="D166" s="19" t="s">
        <v>24</v>
      </c>
      <c r="E166" s="96"/>
    </row>
    <row r="167" spans="1:5" ht="39.950000000000003" customHeight="1" thickBot="1" x14ac:dyDescent="0.25">
      <c r="A167" s="81" t="s">
        <v>208</v>
      </c>
      <c r="B167" s="22">
        <f>IF(E167=0,0,B152)</f>
        <v>0</v>
      </c>
      <c r="C167" s="22">
        <f>IF(E167=0,0,C152)</f>
        <v>0</v>
      </c>
      <c r="D167" s="24" t="s">
        <v>84</v>
      </c>
      <c r="E167" s="70"/>
    </row>
    <row r="168" spans="1:5" ht="39.950000000000003" customHeight="1" x14ac:dyDescent="0.2">
      <c r="A168" s="101" t="s">
        <v>142</v>
      </c>
      <c r="B168" s="2"/>
      <c r="C168" s="2">
        <v>0</v>
      </c>
      <c r="D168" s="139" t="s">
        <v>152</v>
      </c>
      <c r="E168" s="71"/>
    </row>
    <row r="169" spans="1:5" ht="39.950000000000003" customHeight="1" x14ac:dyDescent="0.2">
      <c r="A169" s="101" t="s">
        <v>142</v>
      </c>
      <c r="B169" s="1">
        <f>B168</f>
        <v>0</v>
      </c>
      <c r="C169" s="1">
        <f>C168</f>
        <v>0</v>
      </c>
      <c r="D169" s="139" t="s">
        <v>153</v>
      </c>
      <c r="E169" s="76"/>
    </row>
    <row r="170" spans="1:5" ht="39.950000000000003" customHeight="1" x14ac:dyDescent="0.2">
      <c r="A170" s="101" t="s">
        <v>142</v>
      </c>
      <c r="B170" s="1">
        <f>B168</f>
        <v>0</v>
      </c>
      <c r="C170" s="1">
        <f>C168</f>
        <v>0</v>
      </c>
      <c r="D170" s="19" t="s">
        <v>8</v>
      </c>
      <c r="E170" s="69"/>
    </row>
    <row r="171" spans="1:5" ht="39.950000000000003" customHeight="1" x14ac:dyDescent="0.2">
      <c r="A171" s="101" t="s">
        <v>142</v>
      </c>
      <c r="B171" s="1">
        <f>B168</f>
        <v>0</v>
      </c>
      <c r="C171" s="1">
        <f>C168</f>
        <v>0</v>
      </c>
      <c r="D171" s="19" t="s">
        <v>9</v>
      </c>
      <c r="E171" s="68"/>
    </row>
    <row r="172" spans="1:5" ht="39.950000000000003" customHeight="1" x14ac:dyDescent="0.2">
      <c r="A172" s="101" t="s">
        <v>142</v>
      </c>
      <c r="B172" s="1">
        <f>B168</f>
        <v>0</v>
      </c>
      <c r="C172" s="1">
        <f>C168</f>
        <v>0</v>
      </c>
      <c r="D172" s="19" t="s">
        <v>10</v>
      </c>
      <c r="E172" s="68"/>
    </row>
    <row r="173" spans="1:5" ht="39.950000000000003" customHeight="1" x14ac:dyDescent="0.2">
      <c r="A173" s="101" t="s">
        <v>142</v>
      </c>
      <c r="B173" s="1">
        <f>B168</f>
        <v>0</v>
      </c>
      <c r="C173" s="1">
        <f>C168</f>
        <v>0</v>
      </c>
      <c r="D173" s="19" t="s">
        <v>57</v>
      </c>
      <c r="E173" s="68"/>
    </row>
    <row r="174" spans="1:5" ht="39.950000000000003" customHeight="1" x14ac:dyDescent="0.2">
      <c r="A174" s="101" t="s">
        <v>142</v>
      </c>
      <c r="B174" s="1">
        <f>B168</f>
        <v>0</v>
      </c>
      <c r="C174" s="1">
        <f>C168</f>
        <v>0</v>
      </c>
      <c r="D174" s="19" t="s">
        <v>11</v>
      </c>
      <c r="E174" s="68"/>
    </row>
    <row r="175" spans="1:5" ht="39.950000000000003" customHeight="1" x14ac:dyDescent="0.2">
      <c r="A175" s="101" t="s">
        <v>142</v>
      </c>
      <c r="B175" s="1">
        <f>B168</f>
        <v>0</v>
      </c>
      <c r="C175" s="1">
        <f>C168</f>
        <v>0</v>
      </c>
      <c r="D175" s="19" t="s">
        <v>83</v>
      </c>
      <c r="E175" s="71"/>
    </row>
    <row r="176" spans="1:5" ht="39.950000000000003" customHeight="1" x14ac:dyDescent="0.2">
      <c r="A176" s="101" t="s">
        <v>142</v>
      </c>
      <c r="B176" s="1">
        <f>+IF(E176=0,0,B168)</f>
        <v>0</v>
      </c>
      <c r="C176" s="1">
        <f>+IF(E176=0,0,C168)</f>
        <v>0</v>
      </c>
      <c r="D176" s="19" t="s">
        <v>12</v>
      </c>
      <c r="E176" s="99"/>
    </row>
    <row r="177" spans="1:5" ht="39.950000000000003" customHeight="1" x14ac:dyDescent="0.2">
      <c r="A177" s="101" t="s">
        <v>142</v>
      </c>
      <c r="B177" s="1">
        <f>B168</f>
        <v>0</v>
      </c>
      <c r="C177" s="1">
        <f>C168</f>
        <v>0</v>
      </c>
      <c r="D177" s="19" t="s">
        <v>15</v>
      </c>
      <c r="E177" s="68"/>
    </row>
    <row r="178" spans="1:5" ht="39.950000000000003" customHeight="1" x14ac:dyDescent="0.2">
      <c r="A178" s="101" t="s">
        <v>142</v>
      </c>
      <c r="B178" s="1">
        <f>IF($E177="CASADO/A",B168,0)</f>
        <v>0</v>
      </c>
      <c r="C178" s="1">
        <f>IF($E177="CASADO/A",C168,0)</f>
        <v>0</v>
      </c>
      <c r="D178" s="19" t="str">
        <f>IF(E177="CASADO/A","APELLIDO/S CÓNYUGE:","")</f>
        <v/>
      </c>
      <c r="E178" s="68"/>
    </row>
    <row r="179" spans="1:5" ht="39.950000000000003" customHeight="1" x14ac:dyDescent="0.2">
      <c r="A179" s="101" t="s">
        <v>142</v>
      </c>
      <c r="B179" s="1">
        <f>IF($E177="CASADO/A",B168,0)</f>
        <v>0</v>
      </c>
      <c r="C179" s="1">
        <f>IF($E177="CASADO/A",C168,0)</f>
        <v>0</v>
      </c>
      <c r="D179" s="19" t="str">
        <f>IF(E177="CASADO/A","NOMBRE/S CÓNYUGE:","")</f>
        <v/>
      </c>
      <c r="E179" s="68"/>
    </row>
    <row r="180" spans="1:5" ht="39.950000000000003" customHeight="1" x14ac:dyDescent="0.2">
      <c r="A180" s="101" t="s">
        <v>142</v>
      </c>
      <c r="B180" s="1">
        <f>IF($E177="CASADO/A",B168,0)</f>
        <v>0</v>
      </c>
      <c r="C180" s="1">
        <f>IF($E177="CASADO/A",C168,0)</f>
        <v>0</v>
      </c>
      <c r="D180" s="19" t="str">
        <f>IF(E177="CASADO/A","DOC. IDENTIDAD (cónyuge) –sin puntos ni barras-:","")</f>
        <v/>
      </c>
      <c r="E180" s="68"/>
    </row>
    <row r="181" spans="1:5" ht="39.950000000000003" customHeight="1" x14ac:dyDescent="0.2">
      <c r="A181" s="138" t="s">
        <v>139</v>
      </c>
      <c r="B181" s="3">
        <f>IF(E181=0,0,B168)</f>
        <v>0</v>
      </c>
      <c r="C181" s="3">
        <f>IF(E181=0,0,C168)</f>
        <v>0</v>
      </c>
      <c r="D181" s="139" t="s">
        <v>136</v>
      </c>
      <c r="E181" s="96"/>
    </row>
    <row r="182" spans="1:5" ht="39.950000000000003" customHeight="1" x14ac:dyDescent="0.2">
      <c r="A182" s="80" t="s">
        <v>140</v>
      </c>
      <c r="B182" s="1">
        <f>IF(OR(E182=0,E182="PRESCINDE ART. 9 ACTO CONSTITUIVO"),0,B168)</f>
        <v>0</v>
      </c>
      <c r="C182" s="1">
        <f>IF(OR(F182=0,E182="PRESCINDE ART.9 ACTO CONSTITUIVO"),0,C168)</f>
        <v>0</v>
      </c>
      <c r="D182" s="19" t="s">
        <v>24</v>
      </c>
      <c r="E182" s="96"/>
    </row>
    <row r="183" spans="1:5" ht="39.950000000000003" customHeight="1" thickBot="1" x14ac:dyDescent="0.25">
      <c r="A183" s="81" t="s">
        <v>208</v>
      </c>
      <c r="B183" s="22">
        <f>IF(E183=0,0,B168)</f>
        <v>0</v>
      </c>
      <c r="C183" s="22">
        <f>IF(E183=0,0,C168)</f>
        <v>0</v>
      </c>
      <c r="D183" s="24" t="s">
        <v>84</v>
      </c>
      <c r="E183" s="70"/>
    </row>
    <row r="184" spans="1:5" ht="39.950000000000003" customHeight="1" x14ac:dyDescent="0.2">
      <c r="A184" s="101" t="s">
        <v>142</v>
      </c>
      <c r="B184" s="2"/>
      <c r="C184" s="2">
        <v>0</v>
      </c>
      <c r="D184" s="139" t="s">
        <v>152</v>
      </c>
      <c r="E184" s="71"/>
    </row>
    <row r="185" spans="1:5" ht="39.950000000000003" customHeight="1" x14ac:dyDescent="0.2">
      <c r="A185" s="101" t="s">
        <v>142</v>
      </c>
      <c r="B185" s="1">
        <f>B184</f>
        <v>0</v>
      </c>
      <c r="C185" s="1">
        <f>C184</f>
        <v>0</v>
      </c>
      <c r="D185" s="139" t="s">
        <v>153</v>
      </c>
      <c r="E185" s="76"/>
    </row>
    <row r="186" spans="1:5" ht="39.950000000000003" customHeight="1" x14ac:dyDescent="0.2">
      <c r="A186" s="101" t="s">
        <v>142</v>
      </c>
      <c r="B186" s="1">
        <f>B184</f>
        <v>0</v>
      </c>
      <c r="C186" s="1">
        <f>C184</f>
        <v>0</v>
      </c>
      <c r="D186" s="19" t="s">
        <v>8</v>
      </c>
      <c r="E186" s="69"/>
    </row>
    <row r="187" spans="1:5" ht="39.950000000000003" customHeight="1" x14ac:dyDescent="0.2">
      <c r="A187" s="101" t="s">
        <v>142</v>
      </c>
      <c r="B187" s="1">
        <f>B184</f>
        <v>0</v>
      </c>
      <c r="C187" s="1">
        <f>C184</f>
        <v>0</v>
      </c>
      <c r="D187" s="19" t="s">
        <v>9</v>
      </c>
      <c r="E187" s="68"/>
    </row>
    <row r="188" spans="1:5" ht="39.950000000000003" customHeight="1" x14ac:dyDescent="0.2">
      <c r="A188" s="101" t="s">
        <v>142</v>
      </c>
      <c r="B188" s="1">
        <f>B184</f>
        <v>0</v>
      </c>
      <c r="C188" s="1">
        <f>C184</f>
        <v>0</v>
      </c>
      <c r="D188" s="19" t="s">
        <v>10</v>
      </c>
      <c r="E188" s="68"/>
    </row>
    <row r="189" spans="1:5" ht="39.950000000000003" customHeight="1" x14ac:dyDescent="0.2">
      <c r="A189" s="101" t="s">
        <v>142</v>
      </c>
      <c r="B189" s="1">
        <f>B184</f>
        <v>0</v>
      </c>
      <c r="C189" s="1">
        <f>C184</f>
        <v>0</v>
      </c>
      <c r="D189" s="19" t="s">
        <v>57</v>
      </c>
      <c r="E189" s="68"/>
    </row>
    <row r="190" spans="1:5" ht="39.950000000000003" customHeight="1" x14ac:dyDescent="0.2">
      <c r="A190" s="101" t="s">
        <v>142</v>
      </c>
      <c r="B190" s="1">
        <f>B184</f>
        <v>0</v>
      </c>
      <c r="C190" s="1">
        <f>C184</f>
        <v>0</v>
      </c>
      <c r="D190" s="19" t="s">
        <v>11</v>
      </c>
      <c r="E190" s="68"/>
    </row>
    <row r="191" spans="1:5" ht="39.950000000000003" customHeight="1" x14ac:dyDescent="0.2">
      <c r="A191" s="101" t="s">
        <v>142</v>
      </c>
      <c r="B191" s="1">
        <f>B184</f>
        <v>0</v>
      </c>
      <c r="C191" s="1">
        <f>C184</f>
        <v>0</v>
      </c>
      <c r="D191" s="19" t="s">
        <v>83</v>
      </c>
      <c r="E191" s="71"/>
    </row>
    <row r="192" spans="1:5" ht="39.950000000000003" customHeight="1" x14ac:dyDescent="0.2">
      <c r="A192" s="101" t="s">
        <v>142</v>
      </c>
      <c r="B192" s="1">
        <f>+IF(E192=0,0,B184)</f>
        <v>0</v>
      </c>
      <c r="C192" s="1">
        <f>+IF(E192=0,0,C184)</f>
        <v>0</v>
      </c>
      <c r="D192" s="19" t="s">
        <v>12</v>
      </c>
      <c r="E192" s="99"/>
    </row>
    <row r="193" spans="1:5" ht="39.950000000000003" customHeight="1" x14ac:dyDescent="0.2">
      <c r="A193" s="101" t="s">
        <v>142</v>
      </c>
      <c r="B193" s="1">
        <f>B184</f>
        <v>0</v>
      </c>
      <c r="C193" s="1">
        <f>C184</f>
        <v>0</v>
      </c>
      <c r="D193" s="19" t="s">
        <v>15</v>
      </c>
      <c r="E193" s="68"/>
    </row>
    <row r="194" spans="1:5" ht="39.950000000000003" customHeight="1" x14ac:dyDescent="0.2">
      <c r="A194" s="101" t="s">
        <v>142</v>
      </c>
      <c r="B194" s="1">
        <f>IF($E193="CASADO/A",B184,0)</f>
        <v>0</v>
      </c>
      <c r="C194" s="1">
        <f>IF($E193="CASADO/A",C184,0)</f>
        <v>0</v>
      </c>
      <c r="D194" s="19" t="str">
        <f>IF(E193="CASADO/A","APELLIDO/S CÓNYUGE:","")</f>
        <v/>
      </c>
      <c r="E194" s="68"/>
    </row>
    <row r="195" spans="1:5" ht="39.950000000000003" customHeight="1" x14ac:dyDescent="0.2">
      <c r="A195" s="101" t="s">
        <v>142</v>
      </c>
      <c r="B195" s="1">
        <f>IF($E193="CASADO/A",B184,0)</f>
        <v>0</v>
      </c>
      <c r="C195" s="1">
        <f>IF($E193="CASADO/A",C184,0)</f>
        <v>0</v>
      </c>
      <c r="D195" s="19" t="str">
        <f>IF(E193="CASADO/A","NOMBRE/S CÓNYUGE:","")</f>
        <v/>
      </c>
      <c r="E195" s="68"/>
    </row>
    <row r="196" spans="1:5" ht="39.950000000000003" customHeight="1" x14ac:dyDescent="0.2">
      <c r="A196" s="101" t="s">
        <v>142</v>
      </c>
      <c r="B196" s="1">
        <f>IF($E193="CASADO/A",B184,0)</f>
        <v>0</v>
      </c>
      <c r="C196" s="1">
        <f>IF($E193="CASADO/A",C184,0)</f>
        <v>0</v>
      </c>
      <c r="D196" s="19" t="str">
        <f>IF(E193="CASADO/A","DOC. IDENTIDAD (cónyuge) –sin puntos ni barras-:","")</f>
        <v/>
      </c>
      <c r="E196" s="68"/>
    </row>
    <row r="197" spans="1:5" ht="39.950000000000003" customHeight="1" x14ac:dyDescent="0.2">
      <c r="A197" s="138" t="s">
        <v>139</v>
      </c>
      <c r="B197" s="3">
        <f>IF(E197=0,0,B184)</f>
        <v>0</v>
      </c>
      <c r="C197" s="3">
        <f>IF(E197=0,0,C184)</f>
        <v>0</v>
      </c>
      <c r="D197" s="139" t="s">
        <v>136</v>
      </c>
      <c r="E197" s="96"/>
    </row>
    <row r="198" spans="1:5" ht="39.950000000000003" customHeight="1" x14ac:dyDescent="0.2">
      <c r="A198" s="80" t="s">
        <v>140</v>
      </c>
      <c r="B198" s="1">
        <f>IF(OR(E198=0,E198="PRESCINDE ART. 9 ACTO CONSTITUIVO"),0,B184)</f>
        <v>0</v>
      </c>
      <c r="C198" s="1">
        <f>IF(OR(F198=0,E198="PRESCINDE ART.9 ACTO CONSTITUIVO"),0,C184)</f>
        <v>0</v>
      </c>
      <c r="D198" s="19" t="s">
        <v>24</v>
      </c>
      <c r="E198" s="96"/>
    </row>
    <row r="199" spans="1:5" ht="39.950000000000003" customHeight="1" thickBot="1" x14ac:dyDescent="0.25">
      <c r="A199" s="81" t="s">
        <v>208</v>
      </c>
      <c r="B199" s="22">
        <f>IF(E199=0,0,B184)</f>
        <v>0</v>
      </c>
      <c r="C199" s="22">
        <f>IF(E199=0,0,C184)</f>
        <v>0</v>
      </c>
      <c r="D199" s="24" t="s">
        <v>84</v>
      </c>
      <c r="E199" s="70"/>
    </row>
    <row r="200" spans="1:5" ht="39.950000000000003" customHeight="1" x14ac:dyDescent="0.2">
      <c r="A200" s="101" t="s">
        <v>142</v>
      </c>
      <c r="B200" s="2"/>
      <c r="C200" s="2">
        <v>0</v>
      </c>
      <c r="D200" s="139" t="s">
        <v>152</v>
      </c>
      <c r="E200" s="71"/>
    </row>
    <row r="201" spans="1:5" ht="39.950000000000003" customHeight="1" x14ac:dyDescent="0.2">
      <c r="A201" s="101" t="s">
        <v>142</v>
      </c>
      <c r="B201" s="1">
        <f>B200</f>
        <v>0</v>
      </c>
      <c r="C201" s="1">
        <f>C200</f>
        <v>0</v>
      </c>
      <c r="D201" s="139" t="s">
        <v>153</v>
      </c>
      <c r="E201" s="76"/>
    </row>
    <row r="202" spans="1:5" ht="39.950000000000003" customHeight="1" x14ac:dyDescent="0.2">
      <c r="A202" s="101" t="s">
        <v>142</v>
      </c>
      <c r="B202" s="1">
        <f>B200</f>
        <v>0</v>
      </c>
      <c r="C202" s="1">
        <f>C200</f>
        <v>0</v>
      </c>
      <c r="D202" s="19" t="s">
        <v>8</v>
      </c>
      <c r="E202" s="69"/>
    </row>
    <row r="203" spans="1:5" ht="39.950000000000003" customHeight="1" x14ac:dyDescent="0.2">
      <c r="A203" s="101" t="s">
        <v>142</v>
      </c>
      <c r="B203" s="1">
        <f>B200</f>
        <v>0</v>
      </c>
      <c r="C203" s="1">
        <f>C200</f>
        <v>0</v>
      </c>
      <c r="D203" s="19" t="s">
        <v>9</v>
      </c>
      <c r="E203" s="68"/>
    </row>
    <row r="204" spans="1:5" ht="39.950000000000003" customHeight="1" x14ac:dyDescent="0.2">
      <c r="A204" s="101" t="s">
        <v>142</v>
      </c>
      <c r="B204" s="1">
        <f>B200</f>
        <v>0</v>
      </c>
      <c r="C204" s="1">
        <f>C200</f>
        <v>0</v>
      </c>
      <c r="D204" s="19" t="s">
        <v>10</v>
      </c>
      <c r="E204" s="68"/>
    </row>
    <row r="205" spans="1:5" ht="39.950000000000003" customHeight="1" x14ac:dyDescent="0.2">
      <c r="A205" s="101" t="s">
        <v>142</v>
      </c>
      <c r="B205" s="1">
        <f>B200</f>
        <v>0</v>
      </c>
      <c r="C205" s="1">
        <f>C200</f>
        <v>0</v>
      </c>
      <c r="D205" s="19" t="s">
        <v>57</v>
      </c>
      <c r="E205" s="68"/>
    </row>
    <row r="206" spans="1:5" ht="39.950000000000003" customHeight="1" x14ac:dyDescent="0.2">
      <c r="A206" s="101" t="s">
        <v>142</v>
      </c>
      <c r="B206" s="1">
        <f>B200</f>
        <v>0</v>
      </c>
      <c r="C206" s="1">
        <f>C200</f>
        <v>0</v>
      </c>
      <c r="D206" s="19" t="s">
        <v>11</v>
      </c>
      <c r="E206" s="68"/>
    </row>
    <row r="207" spans="1:5" ht="39.950000000000003" customHeight="1" x14ac:dyDescent="0.2">
      <c r="A207" s="101" t="s">
        <v>142</v>
      </c>
      <c r="B207" s="1">
        <f>B200</f>
        <v>0</v>
      </c>
      <c r="C207" s="1">
        <f>C200</f>
        <v>0</v>
      </c>
      <c r="D207" s="19" t="s">
        <v>83</v>
      </c>
      <c r="E207" s="71"/>
    </row>
    <row r="208" spans="1:5" ht="39.950000000000003" customHeight="1" x14ac:dyDescent="0.2">
      <c r="A208" s="101" t="s">
        <v>142</v>
      </c>
      <c r="B208" s="1">
        <f>+IF(E208=0,0,B200)</f>
        <v>0</v>
      </c>
      <c r="C208" s="1">
        <f>+IF(E208=0,0,C200)</f>
        <v>0</v>
      </c>
      <c r="D208" s="19" t="s">
        <v>12</v>
      </c>
      <c r="E208" s="99"/>
    </row>
    <row r="209" spans="1:5" ht="39.950000000000003" customHeight="1" x14ac:dyDescent="0.2">
      <c r="A209" s="101" t="s">
        <v>142</v>
      </c>
      <c r="B209" s="1">
        <f>B200</f>
        <v>0</v>
      </c>
      <c r="C209" s="1">
        <f>C200</f>
        <v>0</v>
      </c>
      <c r="D209" s="19" t="s">
        <v>15</v>
      </c>
      <c r="E209" s="68"/>
    </row>
    <row r="210" spans="1:5" ht="39.950000000000003" customHeight="1" x14ac:dyDescent="0.2">
      <c r="A210" s="101" t="s">
        <v>142</v>
      </c>
      <c r="B210" s="1">
        <f>IF($E209="CASADO/A",B200,0)</f>
        <v>0</v>
      </c>
      <c r="C210" s="1">
        <f>IF($E209="CASADO/A",C200,0)</f>
        <v>0</v>
      </c>
      <c r="D210" s="19" t="str">
        <f>IF(E209="CASADO/A","APELLIDO/S CÓNYUGE:","")</f>
        <v/>
      </c>
      <c r="E210" s="68"/>
    </row>
    <row r="211" spans="1:5" ht="39.950000000000003" customHeight="1" x14ac:dyDescent="0.2">
      <c r="A211" s="101" t="s">
        <v>142</v>
      </c>
      <c r="B211" s="1">
        <f>IF($E209="CASADO/A",B200,0)</f>
        <v>0</v>
      </c>
      <c r="C211" s="1">
        <f>IF($E209="CASADO/A",C200,0)</f>
        <v>0</v>
      </c>
      <c r="D211" s="19" t="str">
        <f>IF(E209="CASADO/A","NOMBRE/S CÓNYUGE:","")</f>
        <v/>
      </c>
      <c r="E211" s="68"/>
    </row>
    <row r="212" spans="1:5" ht="39.950000000000003" customHeight="1" x14ac:dyDescent="0.2">
      <c r="A212" s="101" t="s">
        <v>142</v>
      </c>
      <c r="B212" s="1">
        <f>IF($E209="CASADO/A",B200,0)</f>
        <v>0</v>
      </c>
      <c r="C212" s="1">
        <f>IF($E209="CASADO/A",C200,0)</f>
        <v>0</v>
      </c>
      <c r="D212" s="19" t="str">
        <f>IF(E209="CASADO/A","DOC. IDENTIDAD (cónyuge) –sin puntos ni barras-:","")</f>
        <v/>
      </c>
      <c r="E212" s="68"/>
    </row>
    <row r="213" spans="1:5" ht="39.950000000000003" customHeight="1" x14ac:dyDescent="0.2">
      <c r="A213" s="138" t="s">
        <v>139</v>
      </c>
      <c r="B213" s="3">
        <f>IF(E213=0,0,B200)</f>
        <v>0</v>
      </c>
      <c r="C213" s="3">
        <f>IF(E213=0,0,C200)</f>
        <v>0</v>
      </c>
      <c r="D213" s="139" t="s">
        <v>136</v>
      </c>
      <c r="E213" s="96"/>
    </row>
    <row r="214" spans="1:5" ht="39.950000000000003" customHeight="1" x14ac:dyDescent="0.2">
      <c r="A214" s="80" t="s">
        <v>140</v>
      </c>
      <c r="B214" s="1">
        <f>IF(OR(E214=0,E214="PRESCINDE ART. 9 ACTO CONSTITUIVO"),0,B200)</f>
        <v>0</v>
      </c>
      <c r="C214" s="1">
        <f>IF(OR(F214=0,E214="PRESCINDE ART.9 ACTO CONSTITUIVO"),0,C200)</f>
        <v>0</v>
      </c>
      <c r="D214" s="19" t="s">
        <v>24</v>
      </c>
      <c r="E214" s="96"/>
    </row>
    <row r="215" spans="1:5" ht="39.950000000000003" customHeight="1" thickBot="1" x14ac:dyDescent="0.25">
      <c r="A215" s="81" t="s">
        <v>208</v>
      </c>
      <c r="B215" s="22">
        <f>IF(E215=0,0,B200)</f>
        <v>0</v>
      </c>
      <c r="C215" s="22">
        <f>IF(E215=0,0,C200)</f>
        <v>0</v>
      </c>
      <c r="D215" s="24" t="s">
        <v>84</v>
      </c>
      <c r="E215" s="70"/>
    </row>
    <row r="216" spans="1:5" ht="39.950000000000003" customHeight="1" x14ac:dyDescent="0.2">
      <c r="A216" s="101" t="s">
        <v>142</v>
      </c>
      <c r="B216" s="2"/>
      <c r="C216" s="2">
        <v>0</v>
      </c>
      <c r="D216" s="139" t="s">
        <v>152</v>
      </c>
      <c r="E216" s="71"/>
    </row>
    <row r="217" spans="1:5" ht="39.950000000000003" customHeight="1" x14ac:dyDescent="0.2">
      <c r="A217" s="101" t="s">
        <v>142</v>
      </c>
      <c r="B217" s="1">
        <f>B216</f>
        <v>0</v>
      </c>
      <c r="C217" s="1">
        <f>C216</f>
        <v>0</v>
      </c>
      <c r="D217" s="139" t="s">
        <v>153</v>
      </c>
      <c r="E217" s="76"/>
    </row>
    <row r="218" spans="1:5" ht="39.950000000000003" customHeight="1" x14ac:dyDescent="0.2">
      <c r="A218" s="101" t="s">
        <v>142</v>
      </c>
      <c r="B218" s="1">
        <f>B216</f>
        <v>0</v>
      </c>
      <c r="C218" s="1">
        <f>C216</f>
        <v>0</v>
      </c>
      <c r="D218" s="19" t="s">
        <v>8</v>
      </c>
      <c r="E218" s="69"/>
    </row>
    <row r="219" spans="1:5" ht="39.950000000000003" customHeight="1" x14ac:dyDescent="0.2">
      <c r="A219" s="101" t="s">
        <v>142</v>
      </c>
      <c r="B219" s="1">
        <f>B216</f>
        <v>0</v>
      </c>
      <c r="C219" s="1">
        <f>C216</f>
        <v>0</v>
      </c>
      <c r="D219" s="19" t="s">
        <v>9</v>
      </c>
      <c r="E219" s="68"/>
    </row>
    <row r="220" spans="1:5" ht="39.950000000000003" customHeight="1" x14ac:dyDescent="0.2">
      <c r="A220" s="101" t="s">
        <v>142</v>
      </c>
      <c r="B220" s="1">
        <f>B216</f>
        <v>0</v>
      </c>
      <c r="C220" s="1">
        <f>C216</f>
        <v>0</v>
      </c>
      <c r="D220" s="19" t="s">
        <v>10</v>
      </c>
      <c r="E220" s="68"/>
    </row>
    <row r="221" spans="1:5" ht="39.950000000000003" customHeight="1" x14ac:dyDescent="0.2">
      <c r="A221" s="101" t="s">
        <v>142</v>
      </c>
      <c r="B221" s="1">
        <f>B216</f>
        <v>0</v>
      </c>
      <c r="C221" s="1">
        <f>C216</f>
        <v>0</v>
      </c>
      <c r="D221" s="19" t="s">
        <v>57</v>
      </c>
      <c r="E221" s="68"/>
    </row>
    <row r="222" spans="1:5" ht="39.950000000000003" customHeight="1" x14ac:dyDescent="0.2">
      <c r="A222" s="101" t="s">
        <v>142</v>
      </c>
      <c r="B222" s="1">
        <f>B216</f>
        <v>0</v>
      </c>
      <c r="C222" s="1">
        <f>C216</f>
        <v>0</v>
      </c>
      <c r="D222" s="19" t="s">
        <v>11</v>
      </c>
      <c r="E222" s="68"/>
    </row>
    <row r="223" spans="1:5" ht="39.950000000000003" customHeight="1" x14ac:dyDescent="0.2">
      <c r="A223" s="101" t="s">
        <v>142</v>
      </c>
      <c r="B223" s="1">
        <f>B216</f>
        <v>0</v>
      </c>
      <c r="C223" s="1">
        <f>C216</f>
        <v>0</v>
      </c>
      <c r="D223" s="19" t="s">
        <v>83</v>
      </c>
      <c r="E223" s="71"/>
    </row>
    <row r="224" spans="1:5" ht="39.950000000000003" customHeight="1" x14ac:dyDescent="0.2">
      <c r="A224" s="101" t="s">
        <v>142</v>
      </c>
      <c r="B224" s="1">
        <f>+IF(E224=0,0,B216)</f>
        <v>0</v>
      </c>
      <c r="C224" s="1">
        <f>+IF(E224=0,0,C216)</f>
        <v>0</v>
      </c>
      <c r="D224" s="19" t="s">
        <v>12</v>
      </c>
      <c r="E224" s="99"/>
    </row>
    <row r="225" spans="1:5" ht="39.950000000000003" customHeight="1" x14ac:dyDescent="0.2">
      <c r="A225" s="101" t="s">
        <v>142</v>
      </c>
      <c r="B225" s="1">
        <f>B216</f>
        <v>0</v>
      </c>
      <c r="C225" s="1">
        <f>C216</f>
        <v>0</v>
      </c>
      <c r="D225" s="19" t="s">
        <v>15</v>
      </c>
      <c r="E225" s="68"/>
    </row>
    <row r="226" spans="1:5" ht="39.950000000000003" customHeight="1" x14ac:dyDescent="0.2">
      <c r="A226" s="101" t="s">
        <v>142</v>
      </c>
      <c r="B226" s="1">
        <f>IF($E225="CASADO/A",B216,0)</f>
        <v>0</v>
      </c>
      <c r="C226" s="1">
        <f>IF($E225="CASADO/A",C216,0)</f>
        <v>0</v>
      </c>
      <c r="D226" s="19" t="str">
        <f>IF(E225="CASADO/A","APELLIDO/S CÓNYUGE:","")</f>
        <v/>
      </c>
      <c r="E226" s="68"/>
    </row>
    <row r="227" spans="1:5" ht="39.950000000000003" customHeight="1" x14ac:dyDescent="0.2">
      <c r="A227" s="101" t="s">
        <v>142</v>
      </c>
      <c r="B227" s="1">
        <f>IF($E225="CASADO/A",B216,0)</f>
        <v>0</v>
      </c>
      <c r="C227" s="1">
        <f>IF($E225="CASADO/A",C216,0)</f>
        <v>0</v>
      </c>
      <c r="D227" s="19" t="str">
        <f>IF(E225="CASADO/A","NOMBRE/S CÓNYUGE:","")</f>
        <v/>
      </c>
      <c r="E227" s="68"/>
    </row>
    <row r="228" spans="1:5" ht="39.950000000000003" customHeight="1" x14ac:dyDescent="0.2">
      <c r="A228" s="101" t="s">
        <v>142</v>
      </c>
      <c r="B228" s="1">
        <f>IF($E225="CASADO/A",B216,0)</f>
        <v>0</v>
      </c>
      <c r="C228" s="1">
        <f>IF($E225="CASADO/A",C216,0)</f>
        <v>0</v>
      </c>
      <c r="D228" s="19" t="str">
        <f>IF(E225="CASADO/A","DOC. IDENTIDAD (cónyuge) –sin puntos ni barras-:","")</f>
        <v/>
      </c>
      <c r="E228" s="68"/>
    </row>
    <row r="229" spans="1:5" ht="39.950000000000003" customHeight="1" x14ac:dyDescent="0.2">
      <c r="A229" s="138" t="s">
        <v>139</v>
      </c>
      <c r="B229" s="3">
        <f>IF(E229=0,0,B216)</f>
        <v>0</v>
      </c>
      <c r="C229" s="3">
        <f>IF(E229=0,0,C216)</f>
        <v>0</v>
      </c>
      <c r="D229" s="139" t="s">
        <v>136</v>
      </c>
      <c r="E229" s="96"/>
    </row>
    <row r="230" spans="1:5" ht="39.950000000000003" customHeight="1" x14ac:dyDescent="0.2">
      <c r="A230" s="80" t="s">
        <v>140</v>
      </c>
      <c r="B230" s="1">
        <f>IF(OR(E230=0,E230="PRESCINDE ART. 9 ACTO CONSTITUIVO"),0,B216)</f>
        <v>0</v>
      </c>
      <c r="C230" s="1">
        <f>IF(OR(F230=0,E230="PRESCINDE ART.9 ACTO CONSTITUIVO"),0,C216)</f>
        <v>0</v>
      </c>
      <c r="D230" s="19" t="s">
        <v>24</v>
      </c>
      <c r="E230" s="96"/>
    </row>
    <row r="231" spans="1:5" ht="39.950000000000003" customHeight="1" thickBot="1" x14ac:dyDescent="0.25">
      <c r="A231" s="81" t="s">
        <v>208</v>
      </c>
      <c r="B231" s="22">
        <f>IF(E231=0,0,B216)</f>
        <v>0</v>
      </c>
      <c r="C231" s="22">
        <f>IF(E231=0,0,C216)</f>
        <v>0</v>
      </c>
      <c r="D231" s="24" t="s">
        <v>84</v>
      </c>
      <c r="E231" s="70"/>
    </row>
    <row r="232" spans="1:5" ht="39.950000000000003" customHeight="1" x14ac:dyDescent="0.2">
      <c r="A232" s="101" t="s">
        <v>142</v>
      </c>
      <c r="B232" s="2"/>
      <c r="C232" s="2">
        <v>0</v>
      </c>
      <c r="D232" s="139" t="s">
        <v>152</v>
      </c>
      <c r="E232" s="71"/>
    </row>
    <row r="233" spans="1:5" ht="39.950000000000003" customHeight="1" x14ac:dyDescent="0.2">
      <c r="A233" s="101" t="s">
        <v>142</v>
      </c>
      <c r="B233" s="1">
        <f>B232</f>
        <v>0</v>
      </c>
      <c r="C233" s="1">
        <f>C232</f>
        <v>0</v>
      </c>
      <c r="D233" s="139" t="s">
        <v>153</v>
      </c>
      <c r="E233" s="76"/>
    </row>
    <row r="234" spans="1:5" ht="39.950000000000003" customHeight="1" x14ac:dyDescent="0.2">
      <c r="A234" s="101" t="s">
        <v>142</v>
      </c>
      <c r="B234" s="1">
        <f>B232</f>
        <v>0</v>
      </c>
      <c r="C234" s="1">
        <f>C232</f>
        <v>0</v>
      </c>
      <c r="D234" s="19" t="s">
        <v>8</v>
      </c>
      <c r="E234" s="69"/>
    </row>
    <row r="235" spans="1:5" ht="39.950000000000003" customHeight="1" x14ac:dyDescent="0.2">
      <c r="A235" s="101" t="s">
        <v>142</v>
      </c>
      <c r="B235" s="1">
        <f>B232</f>
        <v>0</v>
      </c>
      <c r="C235" s="1">
        <f>C232</f>
        <v>0</v>
      </c>
      <c r="D235" s="19" t="s">
        <v>9</v>
      </c>
      <c r="E235" s="68"/>
    </row>
    <row r="236" spans="1:5" ht="39.950000000000003" customHeight="1" x14ac:dyDescent="0.2">
      <c r="A236" s="101" t="s">
        <v>142</v>
      </c>
      <c r="B236" s="1">
        <f>B232</f>
        <v>0</v>
      </c>
      <c r="C236" s="1">
        <f>C232</f>
        <v>0</v>
      </c>
      <c r="D236" s="19" t="s">
        <v>10</v>
      </c>
      <c r="E236" s="68"/>
    </row>
    <row r="237" spans="1:5" ht="39.950000000000003" customHeight="1" x14ac:dyDescent="0.2">
      <c r="A237" s="101" t="s">
        <v>142</v>
      </c>
      <c r="B237" s="1">
        <f>B232</f>
        <v>0</v>
      </c>
      <c r="C237" s="1">
        <f>C232</f>
        <v>0</v>
      </c>
      <c r="D237" s="19" t="s">
        <v>57</v>
      </c>
      <c r="E237" s="68"/>
    </row>
    <row r="238" spans="1:5" ht="39.950000000000003" customHeight="1" x14ac:dyDescent="0.2">
      <c r="A238" s="101" t="s">
        <v>142</v>
      </c>
      <c r="B238" s="1">
        <f>B232</f>
        <v>0</v>
      </c>
      <c r="C238" s="1">
        <f>C232</f>
        <v>0</v>
      </c>
      <c r="D238" s="19" t="s">
        <v>11</v>
      </c>
      <c r="E238" s="68"/>
    </row>
    <row r="239" spans="1:5" ht="39.950000000000003" customHeight="1" x14ac:dyDescent="0.2">
      <c r="A239" s="101" t="s">
        <v>142</v>
      </c>
      <c r="B239" s="1">
        <f>B232</f>
        <v>0</v>
      </c>
      <c r="C239" s="1">
        <f>C232</f>
        <v>0</v>
      </c>
      <c r="D239" s="19" t="s">
        <v>83</v>
      </c>
      <c r="E239" s="71"/>
    </row>
    <row r="240" spans="1:5" ht="39.950000000000003" customHeight="1" x14ac:dyDescent="0.2">
      <c r="A240" s="101" t="s">
        <v>142</v>
      </c>
      <c r="B240" s="1">
        <f>+IF(E240=0,0,B232)</f>
        <v>0</v>
      </c>
      <c r="C240" s="1">
        <f>+IF(E240=0,0,C232)</f>
        <v>0</v>
      </c>
      <c r="D240" s="19" t="s">
        <v>12</v>
      </c>
      <c r="E240" s="99"/>
    </row>
    <row r="241" spans="1:5" ht="39.950000000000003" customHeight="1" x14ac:dyDescent="0.2">
      <c r="A241" s="101" t="s">
        <v>142</v>
      </c>
      <c r="B241" s="1">
        <f>B232</f>
        <v>0</v>
      </c>
      <c r="C241" s="1">
        <f>C232</f>
        <v>0</v>
      </c>
      <c r="D241" s="19" t="s">
        <v>15</v>
      </c>
      <c r="E241" s="68"/>
    </row>
    <row r="242" spans="1:5" ht="39.950000000000003" customHeight="1" x14ac:dyDescent="0.2">
      <c r="A242" s="101" t="s">
        <v>142</v>
      </c>
      <c r="B242" s="1">
        <f>IF($E241="CASADO/A",B232,0)</f>
        <v>0</v>
      </c>
      <c r="C242" s="1">
        <f>IF($E241="CASADO/A",C232,0)</f>
        <v>0</v>
      </c>
      <c r="D242" s="19" t="str">
        <f>IF(E241="CASADO/A","APELLIDO/S CÓNYUGE:","")</f>
        <v/>
      </c>
      <c r="E242" s="68"/>
    </row>
    <row r="243" spans="1:5" ht="39.950000000000003" customHeight="1" x14ac:dyDescent="0.2">
      <c r="A243" s="101" t="s">
        <v>142</v>
      </c>
      <c r="B243" s="1">
        <f>IF($E241="CASADO/A",B232,0)</f>
        <v>0</v>
      </c>
      <c r="C243" s="1">
        <f>IF($E241="CASADO/A",C232,0)</f>
        <v>0</v>
      </c>
      <c r="D243" s="19" t="str">
        <f>IF(E241="CASADO/A","NOMBRE/S CÓNYUGE:","")</f>
        <v/>
      </c>
      <c r="E243" s="68"/>
    </row>
    <row r="244" spans="1:5" ht="39.950000000000003" customHeight="1" x14ac:dyDescent="0.2">
      <c r="A244" s="101" t="s">
        <v>142</v>
      </c>
      <c r="B244" s="1">
        <f>IF($E241="CASADO/A",B232,0)</f>
        <v>0</v>
      </c>
      <c r="C244" s="1">
        <f>IF($E241="CASADO/A",C232,0)</f>
        <v>0</v>
      </c>
      <c r="D244" s="19" t="str">
        <f>IF(E241="CASADO/A","DOC. IDENTIDAD (cónyuge) –sin puntos ni barras-:","")</f>
        <v/>
      </c>
      <c r="E244" s="68"/>
    </row>
    <row r="245" spans="1:5" ht="39.950000000000003" customHeight="1" x14ac:dyDescent="0.2">
      <c r="A245" s="138" t="s">
        <v>139</v>
      </c>
      <c r="B245" s="3">
        <f>IF(E245=0,0,B232)</f>
        <v>0</v>
      </c>
      <c r="C245" s="3">
        <f>IF(E245=0,0,C232)</f>
        <v>0</v>
      </c>
      <c r="D245" s="139" t="s">
        <v>136</v>
      </c>
      <c r="E245" s="96"/>
    </row>
    <row r="246" spans="1:5" ht="39.950000000000003" customHeight="1" x14ac:dyDescent="0.2">
      <c r="A246" s="80" t="s">
        <v>140</v>
      </c>
      <c r="B246" s="1">
        <f>IF(OR(E246=0,E246="PRESCINDE ART. 9 ACTO CONSTITUIVO"),0,B232)</f>
        <v>0</v>
      </c>
      <c r="C246" s="1">
        <f>IF(OR(F246=0,E246="PRESCINDE ART.9 ACTO CONSTITUIVO"),0,C232)</f>
        <v>0</v>
      </c>
      <c r="D246" s="19" t="s">
        <v>24</v>
      </c>
      <c r="E246" s="96"/>
    </row>
    <row r="247" spans="1:5" ht="39.950000000000003" customHeight="1" thickBot="1" x14ac:dyDescent="0.25">
      <c r="A247" s="81" t="s">
        <v>208</v>
      </c>
      <c r="B247" s="22">
        <f>IF(E247=0,0,B232)</f>
        <v>0</v>
      </c>
      <c r="C247" s="22">
        <f>IF(E247=0,0,C232)</f>
        <v>0</v>
      </c>
      <c r="D247" s="24" t="s">
        <v>84</v>
      </c>
      <c r="E247" s="70"/>
    </row>
  </sheetData>
  <sheetProtection password="C64F" sheet="1" objects="1" scenarios="1" selectLockedCells="1"/>
  <mergeCells count="6">
    <mergeCell ref="A2:E2"/>
    <mergeCell ref="A3:E3"/>
    <mergeCell ref="A4:C4"/>
    <mergeCell ref="D4:E4"/>
    <mergeCell ref="D7:E7"/>
    <mergeCell ref="A6:E6"/>
  </mergeCells>
  <conditionalFormatting sqref="E18:E20">
    <cfRule type="expression" dxfId="95" priority="85">
      <formula>$D$25=""</formula>
    </cfRule>
  </conditionalFormatting>
  <conditionalFormatting sqref="B18:C20">
    <cfRule type="expression" dxfId="94" priority="37">
      <formula>$D$26=""</formula>
    </cfRule>
  </conditionalFormatting>
  <conditionalFormatting sqref="E98:E100">
    <cfRule type="expression" dxfId="93" priority="28">
      <formula>$D$25=""</formula>
    </cfRule>
  </conditionalFormatting>
  <conditionalFormatting sqref="B98:C100">
    <cfRule type="expression" dxfId="92" priority="27">
      <formula>$D$26=""</formula>
    </cfRule>
  </conditionalFormatting>
  <conditionalFormatting sqref="E114:E116">
    <cfRule type="expression" dxfId="91" priority="26">
      <formula>$D$25=""</formula>
    </cfRule>
  </conditionalFormatting>
  <conditionalFormatting sqref="B114:C116">
    <cfRule type="expression" dxfId="90" priority="25">
      <formula>$D$26=""</formula>
    </cfRule>
  </conditionalFormatting>
  <conditionalFormatting sqref="E130:E132">
    <cfRule type="expression" dxfId="89" priority="24">
      <formula>$D$25=""</formula>
    </cfRule>
  </conditionalFormatting>
  <conditionalFormatting sqref="B130:C132">
    <cfRule type="expression" dxfId="88" priority="23">
      <formula>$D$26=""</formula>
    </cfRule>
  </conditionalFormatting>
  <conditionalFormatting sqref="E146:E148">
    <cfRule type="expression" dxfId="87" priority="22">
      <formula>$D$25=""</formula>
    </cfRule>
  </conditionalFormatting>
  <conditionalFormatting sqref="B146:C148">
    <cfRule type="expression" dxfId="86" priority="21">
      <formula>$D$26=""</formula>
    </cfRule>
  </conditionalFormatting>
  <conditionalFormatting sqref="E162:E164">
    <cfRule type="expression" dxfId="85" priority="20">
      <formula>$D$25=""</formula>
    </cfRule>
  </conditionalFormatting>
  <conditionalFormatting sqref="B162:C164">
    <cfRule type="expression" dxfId="84" priority="19">
      <formula>$D$26=""</formula>
    </cfRule>
  </conditionalFormatting>
  <conditionalFormatting sqref="E178:E180">
    <cfRule type="expression" dxfId="83" priority="18">
      <formula>$D$25=""</formula>
    </cfRule>
  </conditionalFormatting>
  <conditionalFormatting sqref="B178:C180">
    <cfRule type="expression" dxfId="82" priority="17">
      <formula>$D$26=""</formula>
    </cfRule>
  </conditionalFormatting>
  <conditionalFormatting sqref="E194:E196">
    <cfRule type="expression" dxfId="81" priority="16">
      <formula>$D$25=""</formula>
    </cfRule>
  </conditionalFormatting>
  <conditionalFormatting sqref="B194:C196">
    <cfRule type="expression" dxfId="80" priority="15">
      <formula>$D$26=""</formula>
    </cfRule>
  </conditionalFormatting>
  <conditionalFormatting sqref="E210:E212">
    <cfRule type="expression" dxfId="79" priority="14">
      <formula>$D$25=""</formula>
    </cfRule>
  </conditionalFormatting>
  <conditionalFormatting sqref="B210:C212">
    <cfRule type="expression" dxfId="78" priority="13">
      <formula>$D$26=""</formula>
    </cfRule>
  </conditionalFormatting>
  <conditionalFormatting sqref="E226:E228">
    <cfRule type="expression" dxfId="77" priority="12">
      <formula>$D$25=""</formula>
    </cfRule>
  </conditionalFormatting>
  <conditionalFormatting sqref="B226:C228">
    <cfRule type="expression" dxfId="76" priority="11">
      <formula>$D$26=""</formula>
    </cfRule>
  </conditionalFormatting>
  <conditionalFormatting sqref="E242:E244">
    <cfRule type="expression" dxfId="75" priority="10">
      <formula>$D$25=""</formula>
    </cfRule>
  </conditionalFormatting>
  <conditionalFormatting sqref="B242:C244">
    <cfRule type="expression" dxfId="74" priority="9">
      <formula>$D$26=""</formula>
    </cfRule>
  </conditionalFormatting>
  <conditionalFormatting sqref="E34:E36">
    <cfRule type="expression" dxfId="73" priority="8">
      <formula>$D$25=""</formula>
    </cfRule>
  </conditionalFormatting>
  <conditionalFormatting sqref="B34:C36">
    <cfRule type="expression" dxfId="72" priority="7">
      <formula>$D$26=""</formula>
    </cfRule>
  </conditionalFormatting>
  <conditionalFormatting sqref="E50:E52">
    <cfRule type="expression" dxfId="71" priority="6">
      <formula>$D$25=""</formula>
    </cfRule>
  </conditionalFormatting>
  <conditionalFormatting sqref="B50:C52">
    <cfRule type="expression" dxfId="70" priority="5">
      <formula>$D$26=""</formula>
    </cfRule>
  </conditionalFormatting>
  <conditionalFormatting sqref="E66:E68">
    <cfRule type="expression" dxfId="69" priority="4">
      <formula>$D$25=""</formula>
    </cfRule>
  </conditionalFormatting>
  <conditionalFormatting sqref="B66:C68">
    <cfRule type="expression" dxfId="68" priority="3">
      <formula>$D$26=""</formula>
    </cfRule>
  </conditionalFormatting>
  <conditionalFormatting sqref="E82:E84">
    <cfRule type="expression" dxfId="67" priority="2">
      <formula>$D$25=""</formula>
    </cfRule>
  </conditionalFormatting>
  <conditionalFormatting sqref="B82:C84">
    <cfRule type="expression" dxfId="66" priority="1">
      <formula>$D$26=""</formula>
    </cfRule>
  </conditionalFormatting>
  <dataValidations xWindow="162" yWindow="465" count="5">
    <dataValidation type="custom" allowBlank="1" showInputMessage="1" showErrorMessage="1" error="SOLO MAYUSCULA" prompt="EN MAYUSCULA" sqref="E18:E19 E11:E14 E219:E222 E155:E158 E171:E174 E203:E206 B200:C209 E187:E190 E242:E243 E235:E238 B213:C213 E34:E35 E27:E30 E50:E51 E43:E46 E66:E67 E59:E62 E91:E94 B88:C97 E107:E110 B104:C113 E123:E126 B120:C129 E139:E142 B136:C145 B152:C161 B165:C165 B168:C177 B181:C181 B184:C193 B197:C197 B216:C225 B8:C17 B21:C21 B232:C241 B37:C37 B53:C53 B69:C69 B101:C101 B117:C117 B133:C133 B149:C149 B229:C229 B245:C245 B24:C33 B56:C65 B40:C49 E98:E99 E114:E115 E130:E131 E146:E147 E162:E163 E178:E179 E194:E195 E210:E211 E226:E227 E82:E83 E75:E78 B85:C85 B72:C81">
      <formula1>EXACT(B8,UPPER(B8))</formula1>
    </dataValidation>
    <dataValidation type="date" operator="greaterThanOrEqual" allowBlank="1" showInputMessage="1" showErrorMessage="1" prompt="DD/MM/AAAA" sqref="E10 E186 E218 E202 E234 E26 E42 E58 E90 E106 E122 E138 E154 E170 E74">
      <formula1>1</formula1>
    </dataValidation>
    <dataValidation type="whole" operator="greaterThanOrEqual" allowBlank="1" showInputMessage="1" showErrorMessage="1" errorTitle="SOLO NROS" error="SOLO NROS" prompt="SIN PUNTOS O BARRAS_x000a_" sqref="E9 E185 E217 E201 E233 E25 E41 E57 E89 E105 E121 E137 E153 E169 E73">
      <formula1>0</formula1>
    </dataValidation>
    <dataValidation type="whole" operator="greaterThanOrEqual" allowBlank="1" showInputMessage="1" showErrorMessage="1" errorTitle="SOLO NUMEROS" error="SOLO NUMEROS" prompt="SOLO NUMEROS" sqref="E8 E184 E216 E200 E232 E24 E40 E56 E88 E104 E120 E136 E152 E168 E72">
      <formula1>0</formula1>
    </dataValidation>
    <dataValidation type="custom" allowBlank="1" showInputMessage="1" showErrorMessage="1" error="EN MAYUSCULA" promptTitle="NOTA/OBSERVACIONES" prompt="SOLO EN MAYUSCULA." sqref="E23 E199 E215 E231 E247 E39 E55 E71 E103 E119 E135 E151 E167 E183 E87">
      <formula1>EXACT(E23,UPPER(E23))</formula1>
    </dataValidation>
  </dataValidations>
  <pageMargins left="0.7" right="0.7" top="0.75" bottom="0.75" header="0.3" footer="0.3"/>
  <pageSetup paperSize="5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2" yWindow="465" count="3">
        <x14:dataValidation type="list" allowBlank="1" showInputMessage="1" showErrorMessage="1" prompt="ELEGIR ESTADO">
          <x14:formula1>
            <xm:f>LISTADOS!$A$2:$A$5</xm:f>
          </x14:formula1>
          <xm:sqref>E17 E193 E225 E209 E241 E33 E49 E65 E97 E113 E129 E145 E161 E177 E81</xm:sqref>
        </x14:dataValidation>
        <x14:dataValidation type="list" allowBlank="1" showInputMessage="1" showErrorMessage="1" error="ELEGIR" prompt="ELEGIR OPCION. SI NO OCUPA CARGO ELEGIR &quot;0&quot;">
          <x14:formula1>
            <xm:f>LISTADOS!$B$23:$B$31</xm:f>
          </x14:formula1>
          <xm:sqref>E22 E38 E54 E70 E86 E102 E118 E134 E150 E166 E182 E198 E214 E230 E246</xm:sqref>
        </x14:dataValidation>
        <x14:dataValidation type="list" allowBlank="1" showInputMessage="1" showErrorMessage="1" error="ELEGIR" prompt="ELEGIR OPCION. SI NO OCUPA CARGO ELEGIR &quot;0&quot;">
          <x14:formula1>
            <xm:f>LISTADOS!$C$24:$C$35</xm:f>
          </x14:formula1>
          <xm:sqref>E21 E37 E53 E69 E85 E101 E117 E133 E149 E165 E181 E197 E213 E229 E245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showRowColHeaders="0" zoomScale="80" zoomScaleNormal="80" workbookViewId="0">
      <selection activeCell="B10" sqref="B10"/>
    </sheetView>
  </sheetViews>
  <sheetFormatPr baseColWidth="10" defaultColWidth="11.5703125" defaultRowHeight="12.75" x14ac:dyDescent="0.2"/>
  <cols>
    <col min="1" max="1" width="94.42578125" style="228" customWidth="1"/>
    <col min="2" max="2" width="11.85546875" style="228" customWidth="1"/>
    <col min="3" max="3" width="71" style="228" customWidth="1"/>
    <col min="4" max="4" width="17.140625" style="228" customWidth="1"/>
    <col min="5" max="16384" width="11.5703125" style="228"/>
  </cols>
  <sheetData>
    <row r="1" spans="1:4" x14ac:dyDescent="0.2">
      <c r="A1" s="232" t="s">
        <v>166</v>
      </c>
      <c r="B1" s="231" t="s">
        <v>167</v>
      </c>
    </row>
    <row r="2" spans="1:4" x14ac:dyDescent="0.2">
      <c r="A2" s="230" t="s">
        <v>164</v>
      </c>
      <c r="B2" s="233">
        <f>+LISTADOS!D52</f>
        <v>0</v>
      </c>
      <c r="C2" s="195" t="str">
        <f>IF(AND(B2&lt;14,B8="SI"),"INCOMPLETO: SE PUEDEN CARGAR MÁS SOCIOS HUMANOS EN SOLAPA SOCIOS","")</f>
        <v/>
      </c>
    </row>
    <row r="3" spans="1:4" x14ac:dyDescent="0.2">
      <c r="A3" s="230" t="s">
        <v>165</v>
      </c>
      <c r="B3" s="233">
        <f>+LISTADOS!D62</f>
        <v>0</v>
      </c>
      <c r="C3" s="195" t="str">
        <f>IF(AND(B3&lt;10,B9="SI"),"INCOMPLETO: SE PUEDEN CARGAR MÁS SOCIOS PER. JCAS EN SOLAPA SOCIOS","")</f>
        <v/>
      </c>
    </row>
    <row r="4" spans="1:4" x14ac:dyDescent="0.2">
      <c r="A4" s="230" t="s">
        <v>168</v>
      </c>
      <c r="B4" s="233">
        <f>+LISTADOS!F54</f>
        <v>0</v>
      </c>
      <c r="C4" s="195" t="str">
        <f>IF(AND(B4&lt;15,B10="SI"),"INCOMPLETO: SE PUEDEN CARGAR MÁS NO SOCIOS EN SOLAPA SOCIOS","")</f>
        <v/>
      </c>
    </row>
    <row r="5" spans="1:4" x14ac:dyDescent="0.2">
      <c r="A5" s="234"/>
      <c r="B5" s="235"/>
    </row>
    <row r="7" spans="1:4" x14ac:dyDescent="0.2">
      <c r="A7" s="232" t="s">
        <v>161</v>
      </c>
      <c r="B7" s="250" t="s">
        <v>181</v>
      </c>
      <c r="C7" s="234"/>
      <c r="D7" s="234"/>
    </row>
    <row r="8" spans="1:4" x14ac:dyDescent="0.2">
      <c r="A8" s="236" t="s">
        <v>163</v>
      </c>
      <c r="B8" s="248"/>
      <c r="C8" s="346" t="str">
        <f>+IF(B8=0,"CAMPO OBLIGATORIO, CAUSAL DE RECHAZO","")</f>
        <v>CAMPO OBLIGATORIO, CAUSAL DE RECHAZO</v>
      </c>
      <c r="D8" s="347"/>
    </row>
    <row r="9" spans="1:4" x14ac:dyDescent="0.2">
      <c r="A9" s="236" t="s">
        <v>162</v>
      </c>
      <c r="B9" s="248"/>
      <c r="C9" s="346" t="str">
        <f t="shared" ref="C9:C10" si="0">+IF(B9=0,"CAMPO OBLIGATORIO, CAUSAL DE RECHAZO","")</f>
        <v>CAMPO OBLIGATORIO, CAUSAL DE RECHAZO</v>
      </c>
      <c r="D9" s="347"/>
    </row>
    <row r="10" spans="1:4" x14ac:dyDescent="0.2">
      <c r="A10" s="236" t="s">
        <v>169</v>
      </c>
      <c r="B10" s="248"/>
      <c r="C10" s="346" t="str">
        <f t="shared" si="0"/>
        <v>CAMPO OBLIGATORIO, CAUSAL DE RECHAZO</v>
      </c>
      <c r="D10" s="347"/>
    </row>
    <row r="11" spans="1:4" x14ac:dyDescent="0.2">
      <c r="C11" s="246"/>
      <c r="D11" s="246"/>
    </row>
    <row r="12" spans="1:4" x14ac:dyDescent="0.2">
      <c r="A12" s="228" t="str">
        <f>+IF(B8="SI","INDICAR CANTIDAD TOTAL DE PERSONAS HUMANAS SOCIAS:","")</f>
        <v/>
      </c>
      <c r="B12" s="64"/>
      <c r="C12" s="249" t="str">
        <f>IF(B12=0,"INCOMPLETO, CAUSAL DE RECHAZO",IF(AND(B12&gt;0,B12&lt;14,B8="SI"),"SOCIOS HUMANOS MENOR AL PERMITIDO EN SOLAPA SOCIOS",""))</f>
        <v>INCOMPLETO, CAUSAL DE RECHAZO</v>
      </c>
      <c r="D12" s="246" t="str">
        <f>IF(AND(B8="NO",B12&gt;0),"BORRAR NROS.","")</f>
        <v/>
      </c>
    </row>
    <row r="13" spans="1:4" x14ac:dyDescent="0.2">
      <c r="A13" s="228" t="str">
        <f>+IF(B9="SI","INDICAR CANTIDAD TOTAL DE PERSONAS JURÍDICAS SOCIAS:","")</f>
        <v/>
      </c>
      <c r="B13" s="64"/>
      <c r="C13" s="249" t="str">
        <f>IF(B13=0,"INCOMPLETO, CAUSAL DE RECHAZO",IF(AND(B13&gt;0,B13&lt;10,B9="SI"),"SOCIOS PERSONAS JURIDÍCAS MENOR AL PERMITIDO EN SOLAPA SOCIOS",""))</f>
        <v>INCOMPLETO, CAUSAL DE RECHAZO</v>
      </c>
      <c r="D13" s="246" t="str">
        <f>IF(AND(B9="NO",B13&gt;0),"BORRAR NROS.","")</f>
        <v/>
      </c>
    </row>
    <row r="14" spans="1:4" x14ac:dyDescent="0.2">
      <c r="A14" s="228" t="str">
        <f>+IF(B10="SI","INDICAR CANTIDAD TOTAL DE NO SOCIOS QUE OCUPAN CARGOS:","")</f>
        <v/>
      </c>
      <c r="B14" s="64"/>
      <c r="C14" s="249" t="str">
        <f>IF(B14=0,"INCOMPLETO, CAUSAL DE RECHAZO",IF(AND(B14&gt;0,B14&lt;15,B10="SI"),"SOCIOS HUMANOS MENOR AL PERMITIDO EN SOLAPA NO SOCIOS",""))</f>
        <v>INCOMPLETO, CAUSAL DE RECHAZO</v>
      </c>
      <c r="D14" s="246" t="str">
        <f t="shared" ref="D14" si="1">IF(AND(B10="NO",B14&gt;0),"BORRAR NROS.","")</f>
        <v/>
      </c>
    </row>
    <row r="15" spans="1:4" x14ac:dyDescent="0.2">
      <c r="B15" s="64"/>
    </row>
    <row r="16" spans="1:4" x14ac:dyDescent="0.2">
      <c r="A16" s="195" t="str">
        <f>IF(B12&gt;14,"POR SOCIOS HUMANOS SUPERIORES A 14, LLENAR SAS 5-SOCIOS Y NO SOCIOS ADICIONALES","")</f>
        <v/>
      </c>
    </row>
    <row r="17" spans="1:1" x14ac:dyDescent="0.2">
      <c r="A17" s="195" t="str">
        <f>IF(B13&gt;10,"POR SOCIOS PER. JURÍDICAS SUPERIORES A 10, LLENAR SAS 5-SOCIOS Y NO SOCIOS ADICIONALES","")</f>
        <v/>
      </c>
    </row>
    <row r="18" spans="1:1" x14ac:dyDescent="0.2">
      <c r="A18" s="195" t="str">
        <f>IF(B14&gt;15,"POR NO SOCIOS SUPERIORES A 15, LLENAR SAS 5-SOCIOS Y NO SOCIOS ADICIONALES","")</f>
        <v/>
      </c>
    </row>
  </sheetData>
  <sheetProtection password="C64F" sheet="1" objects="1" scenarios="1"/>
  <mergeCells count="3">
    <mergeCell ref="C8:D8"/>
    <mergeCell ref="C9:D9"/>
    <mergeCell ref="C10:D10"/>
  </mergeCells>
  <conditionalFormatting sqref="B12">
    <cfRule type="expression" dxfId="65" priority="8">
      <formula>$A$12="INDICAR CANTIDAD TOTAL DE PERSONAS HUMANAS SOCIAS:"</formula>
    </cfRule>
    <cfRule type="expression" dxfId="64" priority="20">
      <formula>$A$12="INDICAR CANTIDAD TOTAL DE PERSONAS HUMANAS:"</formula>
    </cfRule>
  </conditionalFormatting>
  <conditionalFormatting sqref="B13">
    <cfRule type="expression" dxfId="63" priority="4">
      <formula>$A$14="INDICAR CANTIDAD TOTAL DE PERSONAS JURÍDICAS SOCIAS:"</formula>
    </cfRule>
    <cfRule type="expression" dxfId="62" priority="16">
      <formula>$A$13="INDICAR CANTIDAD TOTAL DE PERSONAS JURÍDICAS SOCIAS:"</formula>
    </cfRule>
  </conditionalFormatting>
  <conditionalFormatting sqref="A14">
    <cfRule type="containsText" dxfId="61" priority="13" operator="containsText" text="INDICAR CANTIDAD TOTAL DE NO SOCIOS QUE OCUPAN CARGOS:">
      <formula>NOT(ISERROR(SEARCH("INDICAR CANTIDAD TOTAL DE NO SOCIOS QUE OCUPAN CARGOS:",A14)))</formula>
    </cfRule>
    <cfRule type="containsText" dxfId="60" priority="14" operator="containsText" text="INDICAR CANTIDAD TOTAL DE PERSONAS JURÍDICAS:">
      <formula>NOT(ISERROR(SEARCH("INDICAR CANTIDAD TOTAL DE PERSONAS JURÍDICAS:",A14)))</formula>
    </cfRule>
    <cfRule type="containsText" dxfId="59" priority="15" operator="containsText" text="INDICAR CANTIDAD TOTAL DE PERSONAS HUMANAS:">
      <formula>NOT(ISERROR(SEARCH("INDICAR CANTIDAD TOTAL DE PERSONAS HUMANAS:",A14)))</formula>
    </cfRule>
  </conditionalFormatting>
  <conditionalFormatting sqref="B14">
    <cfRule type="expression" dxfId="58" priority="12">
      <formula>$A$14="INDICAR CANTIDAD TOTAL DE NO SOCIOS QUE OCUPAN CARGOS:"</formula>
    </cfRule>
  </conditionalFormatting>
  <conditionalFormatting sqref="A12">
    <cfRule type="containsText" dxfId="57" priority="10" operator="containsText" text="INDICAR CANTIDAD TOTAL DE PERSONAS HUMANAS SOCIAS:">
      <formula>NOT(ISERROR(SEARCH("INDICAR CANTIDAD TOTAL DE PERSONAS HUMANAS SOCIAS:",A12)))</formula>
    </cfRule>
    <cfRule type="containsText" dxfId="56" priority="11" operator="containsText" text="&quot;INDICAR CANTIDAD TOTAL DE PERSONAS HUMANAS SOCIAS;">
      <formula>NOT(ISERROR(SEARCH("""INDICAR CANTIDAD TOTAL DE PERSONAS HUMANAS SOCIAS;",A12)))</formula>
    </cfRule>
  </conditionalFormatting>
  <conditionalFormatting sqref="A13">
    <cfRule type="containsText" dxfId="55" priority="5" operator="containsText" text="INDICAR CANTIDAD TOTAL DE PERSONAS JURÍDICAS SOCIAS:">
      <formula>NOT(ISERROR(SEARCH("INDICAR CANTIDAD TOTAL DE PERSONAS JURÍDICAS SOCIAS:",A13)))</formula>
    </cfRule>
  </conditionalFormatting>
  <conditionalFormatting sqref="C12">
    <cfRule type="expression" dxfId="54" priority="3">
      <formula>$A$12=""</formula>
    </cfRule>
  </conditionalFormatting>
  <conditionalFormatting sqref="C13">
    <cfRule type="expression" dxfId="53" priority="2">
      <formula>$A$13=""</formula>
    </cfRule>
  </conditionalFormatting>
  <conditionalFormatting sqref="C14">
    <cfRule type="expression" dxfId="52" priority="1">
      <formula>$A$14=""</formula>
    </cfRule>
  </conditionalFormatting>
  <dataValidations count="1">
    <dataValidation type="custom" allowBlank="1" showInputMessage="1" showErrorMessage="1" error="SOLO MAYUSCULA" prompt="EN MAYUSCULA" sqref="C8:C10">
      <formula1>EXACT(C8,UPPER(C8))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DEBE ELEGIR OPCIÓN_x000a_" prompt="ELEGIR OPCIÓN">
          <x14:formula1>
            <xm:f>LISTADOS!$D$20:$D$21</xm:f>
          </x14:formula1>
          <xm:sqref>B8:B10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F974"/>
  <sheetViews>
    <sheetView showGridLines="0" showRowColHeaders="0" showRuler="0" view="pageLayout" zoomScale="80" zoomScaleNormal="75" zoomScalePageLayoutView="80" workbookViewId="0">
      <selection sqref="A1:C1"/>
    </sheetView>
  </sheetViews>
  <sheetFormatPr baseColWidth="10" defaultRowHeight="12.75" x14ac:dyDescent="0.2"/>
  <cols>
    <col min="1" max="1" width="7.85546875" style="187" customWidth="1"/>
    <col min="2" max="2" width="16" style="52" customWidth="1"/>
    <col min="3" max="3" width="18" style="52" customWidth="1"/>
    <col min="4" max="4" width="22.7109375" style="40" customWidth="1"/>
    <col min="5" max="5" width="24" style="50" customWidth="1"/>
    <col min="6" max="6" width="4" style="188" hidden="1" customWidth="1"/>
    <col min="7" max="247" width="11.42578125" style="39"/>
    <col min="248" max="248" width="3.5703125" style="39" customWidth="1"/>
    <col min="249" max="249" width="30.85546875" style="39" customWidth="1"/>
    <col min="250" max="250" width="11.42578125" style="39"/>
    <col min="251" max="251" width="17.5703125" style="39" customWidth="1"/>
    <col min="252" max="252" width="19" style="39" customWidth="1"/>
    <col min="253" max="253" width="23.7109375" style="39" customWidth="1"/>
    <col min="254" max="254" width="25.85546875" style="39" customWidth="1"/>
    <col min="255" max="257" width="2.7109375" style="39" customWidth="1"/>
    <col min="258" max="258" width="11.42578125" style="39"/>
    <col min="259" max="259" width="18.140625" style="39" customWidth="1"/>
    <col min="260" max="503" width="11.42578125" style="39"/>
    <col min="504" max="504" width="3.5703125" style="39" customWidth="1"/>
    <col min="505" max="505" width="30.85546875" style="39" customWidth="1"/>
    <col min="506" max="506" width="11.42578125" style="39"/>
    <col min="507" max="507" width="17.5703125" style="39" customWidth="1"/>
    <col min="508" max="508" width="19" style="39" customWidth="1"/>
    <col min="509" max="509" width="23.7109375" style="39" customWidth="1"/>
    <col min="510" max="510" width="25.85546875" style="39" customWidth="1"/>
    <col min="511" max="513" width="2.7109375" style="39" customWidth="1"/>
    <col min="514" max="514" width="11.42578125" style="39"/>
    <col min="515" max="515" width="18.140625" style="39" customWidth="1"/>
    <col min="516" max="759" width="11.42578125" style="39"/>
    <col min="760" max="760" width="3.5703125" style="39" customWidth="1"/>
    <col min="761" max="761" width="30.85546875" style="39" customWidth="1"/>
    <col min="762" max="762" width="11.42578125" style="39"/>
    <col min="763" max="763" width="17.5703125" style="39" customWidth="1"/>
    <col min="764" max="764" width="19" style="39" customWidth="1"/>
    <col min="765" max="765" width="23.7109375" style="39" customWidth="1"/>
    <col min="766" max="766" width="25.85546875" style="39" customWidth="1"/>
    <col min="767" max="769" width="2.7109375" style="39" customWidth="1"/>
    <col min="770" max="770" width="11.42578125" style="39"/>
    <col min="771" max="771" width="18.140625" style="39" customWidth="1"/>
    <col min="772" max="1015" width="11.42578125" style="39"/>
    <col min="1016" max="1016" width="3.5703125" style="39" customWidth="1"/>
    <col min="1017" max="1017" width="30.85546875" style="39" customWidth="1"/>
    <col min="1018" max="1018" width="11.42578125" style="39"/>
    <col min="1019" max="1019" width="17.5703125" style="39" customWidth="1"/>
    <col min="1020" max="1020" width="19" style="39" customWidth="1"/>
    <col min="1021" max="1021" width="23.7109375" style="39" customWidth="1"/>
    <col min="1022" max="1022" width="25.85546875" style="39" customWidth="1"/>
    <col min="1023" max="1025" width="2.7109375" style="39" customWidth="1"/>
    <col min="1026" max="1026" width="11.42578125" style="39"/>
    <col min="1027" max="1027" width="18.140625" style="39" customWidth="1"/>
    <col min="1028" max="1271" width="11.42578125" style="39"/>
    <col min="1272" max="1272" width="3.5703125" style="39" customWidth="1"/>
    <col min="1273" max="1273" width="30.85546875" style="39" customWidth="1"/>
    <col min="1274" max="1274" width="11.42578125" style="39"/>
    <col min="1275" max="1275" width="17.5703125" style="39" customWidth="1"/>
    <col min="1276" max="1276" width="19" style="39" customWidth="1"/>
    <col min="1277" max="1277" width="23.7109375" style="39" customWidth="1"/>
    <col min="1278" max="1278" width="25.85546875" style="39" customWidth="1"/>
    <col min="1279" max="1281" width="2.7109375" style="39" customWidth="1"/>
    <col min="1282" max="1282" width="11.42578125" style="39"/>
    <col min="1283" max="1283" width="18.140625" style="39" customWidth="1"/>
    <col min="1284" max="1527" width="11.42578125" style="39"/>
    <col min="1528" max="1528" width="3.5703125" style="39" customWidth="1"/>
    <col min="1529" max="1529" width="30.85546875" style="39" customWidth="1"/>
    <col min="1530" max="1530" width="11.42578125" style="39"/>
    <col min="1531" max="1531" width="17.5703125" style="39" customWidth="1"/>
    <col min="1532" max="1532" width="19" style="39" customWidth="1"/>
    <col min="1533" max="1533" width="23.7109375" style="39" customWidth="1"/>
    <col min="1534" max="1534" width="25.85546875" style="39" customWidth="1"/>
    <col min="1535" max="1537" width="2.7109375" style="39" customWidth="1"/>
    <col min="1538" max="1538" width="11.42578125" style="39"/>
    <col min="1539" max="1539" width="18.140625" style="39" customWidth="1"/>
    <col min="1540" max="1783" width="11.42578125" style="39"/>
    <col min="1784" max="1784" width="3.5703125" style="39" customWidth="1"/>
    <col min="1785" max="1785" width="30.85546875" style="39" customWidth="1"/>
    <col min="1786" max="1786" width="11.42578125" style="39"/>
    <col min="1787" max="1787" width="17.5703125" style="39" customWidth="1"/>
    <col min="1788" max="1788" width="19" style="39" customWidth="1"/>
    <col min="1789" max="1789" width="23.7109375" style="39" customWidth="1"/>
    <col min="1790" max="1790" width="25.85546875" style="39" customWidth="1"/>
    <col min="1791" max="1793" width="2.7109375" style="39" customWidth="1"/>
    <col min="1794" max="1794" width="11.42578125" style="39"/>
    <col min="1795" max="1795" width="18.140625" style="39" customWidth="1"/>
    <col min="1796" max="2039" width="11.42578125" style="39"/>
    <col min="2040" max="2040" width="3.5703125" style="39" customWidth="1"/>
    <col min="2041" max="2041" width="30.85546875" style="39" customWidth="1"/>
    <col min="2042" max="2042" width="11.42578125" style="39"/>
    <col min="2043" max="2043" width="17.5703125" style="39" customWidth="1"/>
    <col min="2044" max="2044" width="19" style="39" customWidth="1"/>
    <col min="2045" max="2045" width="23.7109375" style="39" customWidth="1"/>
    <col min="2046" max="2046" width="25.85546875" style="39" customWidth="1"/>
    <col min="2047" max="2049" width="2.7109375" style="39" customWidth="1"/>
    <col min="2050" max="2050" width="11.42578125" style="39"/>
    <col min="2051" max="2051" width="18.140625" style="39" customWidth="1"/>
    <col min="2052" max="2295" width="11.42578125" style="39"/>
    <col min="2296" max="2296" width="3.5703125" style="39" customWidth="1"/>
    <col min="2297" max="2297" width="30.85546875" style="39" customWidth="1"/>
    <col min="2298" max="2298" width="11.42578125" style="39"/>
    <col min="2299" max="2299" width="17.5703125" style="39" customWidth="1"/>
    <col min="2300" max="2300" width="19" style="39" customWidth="1"/>
    <col min="2301" max="2301" width="23.7109375" style="39" customWidth="1"/>
    <col min="2302" max="2302" width="25.85546875" style="39" customWidth="1"/>
    <col min="2303" max="2305" width="2.7109375" style="39" customWidth="1"/>
    <col min="2306" max="2306" width="11.42578125" style="39"/>
    <col min="2307" max="2307" width="18.140625" style="39" customWidth="1"/>
    <col min="2308" max="2551" width="11.42578125" style="39"/>
    <col min="2552" max="2552" width="3.5703125" style="39" customWidth="1"/>
    <col min="2553" max="2553" width="30.85546875" style="39" customWidth="1"/>
    <col min="2554" max="2554" width="11.42578125" style="39"/>
    <col min="2555" max="2555" width="17.5703125" style="39" customWidth="1"/>
    <col min="2556" max="2556" width="19" style="39" customWidth="1"/>
    <col min="2557" max="2557" width="23.7109375" style="39" customWidth="1"/>
    <col min="2558" max="2558" width="25.85546875" style="39" customWidth="1"/>
    <col min="2559" max="2561" width="2.7109375" style="39" customWidth="1"/>
    <col min="2562" max="2562" width="11.42578125" style="39"/>
    <col min="2563" max="2563" width="18.140625" style="39" customWidth="1"/>
    <col min="2564" max="2807" width="11.42578125" style="39"/>
    <col min="2808" max="2808" width="3.5703125" style="39" customWidth="1"/>
    <col min="2809" max="2809" width="30.85546875" style="39" customWidth="1"/>
    <col min="2810" max="2810" width="11.42578125" style="39"/>
    <col min="2811" max="2811" width="17.5703125" style="39" customWidth="1"/>
    <col min="2812" max="2812" width="19" style="39" customWidth="1"/>
    <col min="2813" max="2813" width="23.7109375" style="39" customWidth="1"/>
    <col min="2814" max="2814" width="25.85546875" style="39" customWidth="1"/>
    <col min="2815" max="2817" width="2.7109375" style="39" customWidth="1"/>
    <col min="2818" max="2818" width="11.42578125" style="39"/>
    <col min="2819" max="2819" width="18.140625" style="39" customWidth="1"/>
    <col min="2820" max="3063" width="11.42578125" style="39"/>
    <col min="3064" max="3064" width="3.5703125" style="39" customWidth="1"/>
    <col min="3065" max="3065" width="30.85546875" style="39" customWidth="1"/>
    <col min="3066" max="3066" width="11.42578125" style="39"/>
    <col min="3067" max="3067" width="17.5703125" style="39" customWidth="1"/>
    <col min="3068" max="3068" width="19" style="39" customWidth="1"/>
    <col min="3069" max="3069" width="23.7109375" style="39" customWidth="1"/>
    <col min="3070" max="3070" width="25.85546875" style="39" customWidth="1"/>
    <col min="3071" max="3073" width="2.7109375" style="39" customWidth="1"/>
    <col min="3074" max="3074" width="11.42578125" style="39"/>
    <col min="3075" max="3075" width="18.140625" style="39" customWidth="1"/>
    <col min="3076" max="3319" width="11.42578125" style="39"/>
    <col min="3320" max="3320" width="3.5703125" style="39" customWidth="1"/>
    <col min="3321" max="3321" width="30.85546875" style="39" customWidth="1"/>
    <col min="3322" max="3322" width="11.42578125" style="39"/>
    <col min="3323" max="3323" width="17.5703125" style="39" customWidth="1"/>
    <col min="3324" max="3324" width="19" style="39" customWidth="1"/>
    <col min="3325" max="3325" width="23.7109375" style="39" customWidth="1"/>
    <col min="3326" max="3326" width="25.85546875" style="39" customWidth="1"/>
    <col min="3327" max="3329" width="2.7109375" style="39" customWidth="1"/>
    <col min="3330" max="3330" width="11.42578125" style="39"/>
    <col min="3331" max="3331" width="18.140625" style="39" customWidth="1"/>
    <col min="3332" max="3575" width="11.42578125" style="39"/>
    <col min="3576" max="3576" width="3.5703125" style="39" customWidth="1"/>
    <col min="3577" max="3577" width="30.85546875" style="39" customWidth="1"/>
    <col min="3578" max="3578" width="11.42578125" style="39"/>
    <col min="3579" max="3579" width="17.5703125" style="39" customWidth="1"/>
    <col min="3580" max="3580" width="19" style="39" customWidth="1"/>
    <col min="3581" max="3581" width="23.7109375" style="39" customWidth="1"/>
    <col min="3582" max="3582" width="25.85546875" style="39" customWidth="1"/>
    <col min="3583" max="3585" width="2.7109375" style="39" customWidth="1"/>
    <col min="3586" max="3586" width="11.42578125" style="39"/>
    <col min="3587" max="3587" width="18.140625" style="39" customWidth="1"/>
    <col min="3588" max="3831" width="11.42578125" style="39"/>
    <col min="3832" max="3832" width="3.5703125" style="39" customWidth="1"/>
    <col min="3833" max="3833" width="30.85546875" style="39" customWidth="1"/>
    <col min="3834" max="3834" width="11.42578125" style="39"/>
    <col min="3835" max="3835" width="17.5703125" style="39" customWidth="1"/>
    <col min="3836" max="3836" width="19" style="39" customWidth="1"/>
    <col min="3837" max="3837" width="23.7109375" style="39" customWidth="1"/>
    <col min="3838" max="3838" width="25.85546875" style="39" customWidth="1"/>
    <col min="3839" max="3841" width="2.7109375" style="39" customWidth="1"/>
    <col min="3842" max="3842" width="11.42578125" style="39"/>
    <col min="3843" max="3843" width="18.140625" style="39" customWidth="1"/>
    <col min="3844" max="4087" width="11.42578125" style="39"/>
    <col min="4088" max="4088" width="3.5703125" style="39" customWidth="1"/>
    <col min="4089" max="4089" width="30.85546875" style="39" customWidth="1"/>
    <col min="4090" max="4090" width="11.42578125" style="39"/>
    <col min="4091" max="4091" width="17.5703125" style="39" customWidth="1"/>
    <col min="4092" max="4092" width="19" style="39" customWidth="1"/>
    <col min="4093" max="4093" width="23.7109375" style="39" customWidth="1"/>
    <col min="4094" max="4094" width="25.85546875" style="39" customWidth="1"/>
    <col min="4095" max="4097" width="2.7109375" style="39" customWidth="1"/>
    <col min="4098" max="4098" width="11.42578125" style="39"/>
    <col min="4099" max="4099" width="18.140625" style="39" customWidth="1"/>
    <col min="4100" max="4343" width="11.42578125" style="39"/>
    <col min="4344" max="4344" width="3.5703125" style="39" customWidth="1"/>
    <col min="4345" max="4345" width="30.85546875" style="39" customWidth="1"/>
    <col min="4346" max="4346" width="11.42578125" style="39"/>
    <col min="4347" max="4347" width="17.5703125" style="39" customWidth="1"/>
    <col min="4348" max="4348" width="19" style="39" customWidth="1"/>
    <col min="4349" max="4349" width="23.7109375" style="39" customWidth="1"/>
    <col min="4350" max="4350" width="25.85546875" style="39" customWidth="1"/>
    <col min="4351" max="4353" width="2.7109375" style="39" customWidth="1"/>
    <col min="4354" max="4354" width="11.42578125" style="39"/>
    <col min="4355" max="4355" width="18.140625" style="39" customWidth="1"/>
    <col min="4356" max="4599" width="11.42578125" style="39"/>
    <col min="4600" max="4600" width="3.5703125" style="39" customWidth="1"/>
    <col min="4601" max="4601" width="30.85546875" style="39" customWidth="1"/>
    <col min="4602" max="4602" width="11.42578125" style="39"/>
    <col min="4603" max="4603" width="17.5703125" style="39" customWidth="1"/>
    <col min="4604" max="4604" width="19" style="39" customWidth="1"/>
    <col min="4605" max="4605" width="23.7109375" style="39" customWidth="1"/>
    <col min="4606" max="4606" width="25.85546875" style="39" customWidth="1"/>
    <col min="4607" max="4609" width="2.7109375" style="39" customWidth="1"/>
    <col min="4610" max="4610" width="11.42578125" style="39"/>
    <col min="4611" max="4611" width="18.140625" style="39" customWidth="1"/>
    <col min="4612" max="4855" width="11.42578125" style="39"/>
    <col min="4856" max="4856" width="3.5703125" style="39" customWidth="1"/>
    <col min="4857" max="4857" width="30.85546875" style="39" customWidth="1"/>
    <col min="4858" max="4858" width="11.42578125" style="39"/>
    <col min="4859" max="4859" width="17.5703125" style="39" customWidth="1"/>
    <col min="4860" max="4860" width="19" style="39" customWidth="1"/>
    <col min="4861" max="4861" width="23.7109375" style="39" customWidth="1"/>
    <col min="4862" max="4862" width="25.85546875" style="39" customWidth="1"/>
    <col min="4863" max="4865" width="2.7109375" style="39" customWidth="1"/>
    <col min="4866" max="4866" width="11.42578125" style="39"/>
    <col min="4867" max="4867" width="18.140625" style="39" customWidth="1"/>
    <col min="4868" max="5111" width="11.42578125" style="39"/>
    <col min="5112" max="5112" width="3.5703125" style="39" customWidth="1"/>
    <col min="5113" max="5113" width="30.85546875" style="39" customWidth="1"/>
    <col min="5114" max="5114" width="11.42578125" style="39"/>
    <col min="5115" max="5115" width="17.5703125" style="39" customWidth="1"/>
    <col min="5116" max="5116" width="19" style="39" customWidth="1"/>
    <col min="5117" max="5117" width="23.7109375" style="39" customWidth="1"/>
    <col min="5118" max="5118" width="25.85546875" style="39" customWidth="1"/>
    <col min="5119" max="5121" width="2.7109375" style="39" customWidth="1"/>
    <col min="5122" max="5122" width="11.42578125" style="39"/>
    <col min="5123" max="5123" width="18.140625" style="39" customWidth="1"/>
    <col min="5124" max="5367" width="11.42578125" style="39"/>
    <col min="5368" max="5368" width="3.5703125" style="39" customWidth="1"/>
    <col min="5369" max="5369" width="30.85546875" style="39" customWidth="1"/>
    <col min="5370" max="5370" width="11.42578125" style="39"/>
    <col min="5371" max="5371" width="17.5703125" style="39" customWidth="1"/>
    <col min="5372" max="5372" width="19" style="39" customWidth="1"/>
    <col min="5373" max="5373" width="23.7109375" style="39" customWidth="1"/>
    <col min="5374" max="5374" width="25.85546875" style="39" customWidth="1"/>
    <col min="5375" max="5377" width="2.7109375" style="39" customWidth="1"/>
    <col min="5378" max="5378" width="11.42578125" style="39"/>
    <col min="5379" max="5379" width="18.140625" style="39" customWidth="1"/>
    <col min="5380" max="5623" width="11.42578125" style="39"/>
    <col min="5624" max="5624" width="3.5703125" style="39" customWidth="1"/>
    <col min="5625" max="5625" width="30.85546875" style="39" customWidth="1"/>
    <col min="5626" max="5626" width="11.42578125" style="39"/>
    <col min="5627" max="5627" width="17.5703125" style="39" customWidth="1"/>
    <col min="5628" max="5628" width="19" style="39" customWidth="1"/>
    <col min="5629" max="5629" width="23.7109375" style="39" customWidth="1"/>
    <col min="5630" max="5630" width="25.85546875" style="39" customWidth="1"/>
    <col min="5631" max="5633" width="2.7109375" style="39" customWidth="1"/>
    <col min="5634" max="5634" width="11.42578125" style="39"/>
    <col min="5635" max="5635" width="18.140625" style="39" customWidth="1"/>
    <col min="5636" max="5879" width="11.42578125" style="39"/>
    <col min="5880" max="5880" width="3.5703125" style="39" customWidth="1"/>
    <col min="5881" max="5881" width="30.85546875" style="39" customWidth="1"/>
    <col min="5882" max="5882" width="11.42578125" style="39"/>
    <col min="5883" max="5883" width="17.5703125" style="39" customWidth="1"/>
    <col min="5884" max="5884" width="19" style="39" customWidth="1"/>
    <col min="5885" max="5885" width="23.7109375" style="39" customWidth="1"/>
    <col min="5886" max="5886" width="25.85546875" style="39" customWidth="1"/>
    <col min="5887" max="5889" width="2.7109375" style="39" customWidth="1"/>
    <col min="5890" max="5890" width="11.42578125" style="39"/>
    <col min="5891" max="5891" width="18.140625" style="39" customWidth="1"/>
    <col min="5892" max="6135" width="11.42578125" style="39"/>
    <col min="6136" max="6136" width="3.5703125" style="39" customWidth="1"/>
    <col min="6137" max="6137" width="30.85546875" style="39" customWidth="1"/>
    <col min="6138" max="6138" width="11.42578125" style="39"/>
    <col min="6139" max="6139" width="17.5703125" style="39" customWidth="1"/>
    <col min="6140" max="6140" width="19" style="39" customWidth="1"/>
    <col min="6141" max="6141" width="23.7109375" style="39" customWidth="1"/>
    <col min="6142" max="6142" width="25.85546875" style="39" customWidth="1"/>
    <col min="6143" max="6145" width="2.7109375" style="39" customWidth="1"/>
    <col min="6146" max="6146" width="11.42578125" style="39"/>
    <col min="6147" max="6147" width="18.140625" style="39" customWidth="1"/>
    <col min="6148" max="6391" width="11.42578125" style="39"/>
    <col min="6392" max="6392" width="3.5703125" style="39" customWidth="1"/>
    <col min="6393" max="6393" width="30.85546875" style="39" customWidth="1"/>
    <col min="6394" max="6394" width="11.42578125" style="39"/>
    <col min="6395" max="6395" width="17.5703125" style="39" customWidth="1"/>
    <col min="6396" max="6396" width="19" style="39" customWidth="1"/>
    <col min="6397" max="6397" width="23.7109375" style="39" customWidth="1"/>
    <col min="6398" max="6398" width="25.85546875" style="39" customWidth="1"/>
    <col min="6399" max="6401" width="2.7109375" style="39" customWidth="1"/>
    <col min="6402" max="6402" width="11.42578125" style="39"/>
    <col min="6403" max="6403" width="18.140625" style="39" customWidth="1"/>
    <col min="6404" max="6647" width="11.42578125" style="39"/>
    <col min="6648" max="6648" width="3.5703125" style="39" customWidth="1"/>
    <col min="6649" max="6649" width="30.85546875" style="39" customWidth="1"/>
    <col min="6650" max="6650" width="11.42578125" style="39"/>
    <col min="6651" max="6651" width="17.5703125" style="39" customWidth="1"/>
    <col min="6652" max="6652" width="19" style="39" customWidth="1"/>
    <col min="6653" max="6653" width="23.7109375" style="39" customWidth="1"/>
    <col min="6654" max="6654" width="25.85546875" style="39" customWidth="1"/>
    <col min="6655" max="6657" width="2.7109375" style="39" customWidth="1"/>
    <col min="6658" max="6658" width="11.42578125" style="39"/>
    <col min="6659" max="6659" width="18.140625" style="39" customWidth="1"/>
    <col min="6660" max="6903" width="11.42578125" style="39"/>
    <col min="6904" max="6904" width="3.5703125" style="39" customWidth="1"/>
    <col min="6905" max="6905" width="30.85546875" style="39" customWidth="1"/>
    <col min="6906" max="6906" width="11.42578125" style="39"/>
    <col min="6907" max="6907" width="17.5703125" style="39" customWidth="1"/>
    <col min="6908" max="6908" width="19" style="39" customWidth="1"/>
    <col min="6909" max="6909" width="23.7109375" style="39" customWidth="1"/>
    <col min="6910" max="6910" width="25.85546875" style="39" customWidth="1"/>
    <col min="6911" max="6913" width="2.7109375" style="39" customWidth="1"/>
    <col min="6914" max="6914" width="11.42578125" style="39"/>
    <col min="6915" max="6915" width="18.140625" style="39" customWidth="1"/>
    <col min="6916" max="7159" width="11.42578125" style="39"/>
    <col min="7160" max="7160" width="3.5703125" style="39" customWidth="1"/>
    <col min="7161" max="7161" width="30.85546875" style="39" customWidth="1"/>
    <col min="7162" max="7162" width="11.42578125" style="39"/>
    <col min="7163" max="7163" width="17.5703125" style="39" customWidth="1"/>
    <col min="7164" max="7164" width="19" style="39" customWidth="1"/>
    <col min="7165" max="7165" width="23.7109375" style="39" customWidth="1"/>
    <col min="7166" max="7166" width="25.85546875" style="39" customWidth="1"/>
    <col min="7167" max="7169" width="2.7109375" style="39" customWidth="1"/>
    <col min="7170" max="7170" width="11.42578125" style="39"/>
    <col min="7171" max="7171" width="18.140625" style="39" customWidth="1"/>
    <col min="7172" max="7415" width="11.42578125" style="39"/>
    <col min="7416" max="7416" width="3.5703125" style="39" customWidth="1"/>
    <col min="7417" max="7417" width="30.85546875" style="39" customWidth="1"/>
    <col min="7418" max="7418" width="11.42578125" style="39"/>
    <col min="7419" max="7419" width="17.5703125" style="39" customWidth="1"/>
    <col min="7420" max="7420" width="19" style="39" customWidth="1"/>
    <col min="7421" max="7421" width="23.7109375" style="39" customWidth="1"/>
    <col min="7422" max="7422" width="25.85546875" style="39" customWidth="1"/>
    <col min="7423" max="7425" width="2.7109375" style="39" customWidth="1"/>
    <col min="7426" max="7426" width="11.42578125" style="39"/>
    <col min="7427" max="7427" width="18.140625" style="39" customWidth="1"/>
    <col min="7428" max="7671" width="11.42578125" style="39"/>
    <col min="7672" max="7672" width="3.5703125" style="39" customWidth="1"/>
    <col min="7673" max="7673" width="30.85546875" style="39" customWidth="1"/>
    <col min="7674" max="7674" width="11.42578125" style="39"/>
    <col min="7675" max="7675" width="17.5703125" style="39" customWidth="1"/>
    <col min="7676" max="7676" width="19" style="39" customWidth="1"/>
    <col min="7677" max="7677" width="23.7109375" style="39" customWidth="1"/>
    <col min="7678" max="7678" width="25.85546875" style="39" customWidth="1"/>
    <col min="7679" max="7681" width="2.7109375" style="39" customWidth="1"/>
    <col min="7682" max="7682" width="11.42578125" style="39"/>
    <col min="7683" max="7683" width="18.140625" style="39" customWidth="1"/>
    <col min="7684" max="7927" width="11.42578125" style="39"/>
    <col min="7928" max="7928" width="3.5703125" style="39" customWidth="1"/>
    <col min="7929" max="7929" width="30.85546875" style="39" customWidth="1"/>
    <col min="7930" max="7930" width="11.42578125" style="39"/>
    <col min="7931" max="7931" width="17.5703125" style="39" customWidth="1"/>
    <col min="7932" max="7932" width="19" style="39" customWidth="1"/>
    <col min="7933" max="7933" width="23.7109375" style="39" customWidth="1"/>
    <col min="7934" max="7934" width="25.85546875" style="39" customWidth="1"/>
    <col min="7935" max="7937" width="2.7109375" style="39" customWidth="1"/>
    <col min="7938" max="7938" width="11.42578125" style="39"/>
    <col min="7939" max="7939" width="18.140625" style="39" customWidth="1"/>
    <col min="7940" max="8183" width="11.42578125" style="39"/>
    <col min="8184" max="8184" width="3.5703125" style="39" customWidth="1"/>
    <col min="8185" max="8185" width="30.85546875" style="39" customWidth="1"/>
    <col min="8186" max="8186" width="11.42578125" style="39"/>
    <col min="8187" max="8187" width="17.5703125" style="39" customWidth="1"/>
    <col min="8188" max="8188" width="19" style="39" customWidth="1"/>
    <col min="8189" max="8189" width="23.7109375" style="39" customWidth="1"/>
    <col min="8190" max="8190" width="25.85546875" style="39" customWidth="1"/>
    <col min="8191" max="8193" width="2.7109375" style="39" customWidth="1"/>
    <col min="8194" max="8194" width="11.42578125" style="39"/>
    <col min="8195" max="8195" width="18.140625" style="39" customWidth="1"/>
    <col min="8196" max="8439" width="11.42578125" style="39"/>
    <col min="8440" max="8440" width="3.5703125" style="39" customWidth="1"/>
    <col min="8441" max="8441" width="30.85546875" style="39" customWidth="1"/>
    <col min="8442" max="8442" width="11.42578125" style="39"/>
    <col min="8443" max="8443" width="17.5703125" style="39" customWidth="1"/>
    <col min="8444" max="8444" width="19" style="39" customWidth="1"/>
    <col min="8445" max="8445" width="23.7109375" style="39" customWidth="1"/>
    <col min="8446" max="8446" width="25.85546875" style="39" customWidth="1"/>
    <col min="8447" max="8449" width="2.7109375" style="39" customWidth="1"/>
    <col min="8450" max="8450" width="11.42578125" style="39"/>
    <col min="8451" max="8451" width="18.140625" style="39" customWidth="1"/>
    <col min="8452" max="8695" width="11.42578125" style="39"/>
    <col min="8696" max="8696" width="3.5703125" style="39" customWidth="1"/>
    <col min="8697" max="8697" width="30.85546875" style="39" customWidth="1"/>
    <col min="8698" max="8698" width="11.42578125" style="39"/>
    <col min="8699" max="8699" width="17.5703125" style="39" customWidth="1"/>
    <col min="8700" max="8700" width="19" style="39" customWidth="1"/>
    <col min="8701" max="8701" width="23.7109375" style="39" customWidth="1"/>
    <col min="8702" max="8702" width="25.85546875" style="39" customWidth="1"/>
    <col min="8703" max="8705" width="2.7109375" style="39" customWidth="1"/>
    <col min="8706" max="8706" width="11.42578125" style="39"/>
    <col min="8707" max="8707" width="18.140625" style="39" customWidth="1"/>
    <col min="8708" max="8951" width="11.42578125" style="39"/>
    <col min="8952" max="8952" width="3.5703125" style="39" customWidth="1"/>
    <col min="8953" max="8953" width="30.85546875" style="39" customWidth="1"/>
    <col min="8954" max="8954" width="11.42578125" style="39"/>
    <col min="8955" max="8955" width="17.5703125" style="39" customWidth="1"/>
    <col min="8956" max="8956" width="19" style="39" customWidth="1"/>
    <col min="8957" max="8957" width="23.7109375" style="39" customWidth="1"/>
    <col min="8958" max="8958" width="25.85546875" style="39" customWidth="1"/>
    <col min="8959" max="8961" width="2.7109375" style="39" customWidth="1"/>
    <col min="8962" max="8962" width="11.42578125" style="39"/>
    <col min="8963" max="8963" width="18.140625" style="39" customWidth="1"/>
    <col min="8964" max="9207" width="11.42578125" style="39"/>
    <col min="9208" max="9208" width="3.5703125" style="39" customWidth="1"/>
    <col min="9209" max="9209" width="30.85546875" style="39" customWidth="1"/>
    <col min="9210" max="9210" width="11.42578125" style="39"/>
    <col min="9211" max="9211" width="17.5703125" style="39" customWidth="1"/>
    <col min="9212" max="9212" width="19" style="39" customWidth="1"/>
    <col min="9213" max="9213" width="23.7109375" style="39" customWidth="1"/>
    <col min="9214" max="9214" width="25.85546875" style="39" customWidth="1"/>
    <col min="9215" max="9217" width="2.7109375" style="39" customWidth="1"/>
    <col min="9218" max="9218" width="11.42578125" style="39"/>
    <col min="9219" max="9219" width="18.140625" style="39" customWidth="1"/>
    <col min="9220" max="9463" width="11.42578125" style="39"/>
    <col min="9464" max="9464" width="3.5703125" style="39" customWidth="1"/>
    <col min="9465" max="9465" width="30.85546875" style="39" customWidth="1"/>
    <col min="9466" max="9466" width="11.42578125" style="39"/>
    <col min="9467" max="9467" width="17.5703125" style="39" customWidth="1"/>
    <col min="9468" max="9468" width="19" style="39" customWidth="1"/>
    <col min="9469" max="9469" width="23.7109375" style="39" customWidth="1"/>
    <col min="9470" max="9470" width="25.85546875" style="39" customWidth="1"/>
    <col min="9471" max="9473" width="2.7109375" style="39" customWidth="1"/>
    <col min="9474" max="9474" width="11.42578125" style="39"/>
    <col min="9475" max="9475" width="18.140625" style="39" customWidth="1"/>
    <col min="9476" max="9719" width="11.42578125" style="39"/>
    <col min="9720" max="9720" width="3.5703125" style="39" customWidth="1"/>
    <col min="9721" max="9721" width="30.85546875" style="39" customWidth="1"/>
    <col min="9722" max="9722" width="11.42578125" style="39"/>
    <col min="9723" max="9723" width="17.5703125" style="39" customWidth="1"/>
    <col min="9724" max="9724" width="19" style="39" customWidth="1"/>
    <col min="9725" max="9725" width="23.7109375" style="39" customWidth="1"/>
    <col min="9726" max="9726" width="25.85546875" style="39" customWidth="1"/>
    <col min="9727" max="9729" width="2.7109375" style="39" customWidth="1"/>
    <col min="9730" max="9730" width="11.42578125" style="39"/>
    <col min="9731" max="9731" width="18.140625" style="39" customWidth="1"/>
    <col min="9732" max="9975" width="11.42578125" style="39"/>
    <col min="9976" max="9976" width="3.5703125" style="39" customWidth="1"/>
    <col min="9977" max="9977" width="30.85546875" style="39" customWidth="1"/>
    <col min="9978" max="9978" width="11.42578125" style="39"/>
    <col min="9979" max="9979" width="17.5703125" style="39" customWidth="1"/>
    <col min="9980" max="9980" width="19" style="39" customWidth="1"/>
    <col min="9981" max="9981" width="23.7109375" style="39" customWidth="1"/>
    <col min="9982" max="9982" width="25.85546875" style="39" customWidth="1"/>
    <col min="9983" max="9985" width="2.7109375" style="39" customWidth="1"/>
    <col min="9986" max="9986" width="11.42578125" style="39"/>
    <col min="9987" max="9987" width="18.140625" style="39" customWidth="1"/>
    <col min="9988" max="10231" width="11.42578125" style="39"/>
    <col min="10232" max="10232" width="3.5703125" style="39" customWidth="1"/>
    <col min="10233" max="10233" width="30.85546875" style="39" customWidth="1"/>
    <col min="10234" max="10234" width="11.42578125" style="39"/>
    <col min="10235" max="10235" width="17.5703125" style="39" customWidth="1"/>
    <col min="10236" max="10236" width="19" style="39" customWidth="1"/>
    <col min="10237" max="10237" width="23.7109375" style="39" customWidth="1"/>
    <col min="10238" max="10238" width="25.85546875" style="39" customWidth="1"/>
    <col min="10239" max="10241" width="2.7109375" style="39" customWidth="1"/>
    <col min="10242" max="10242" width="11.42578125" style="39"/>
    <col min="10243" max="10243" width="18.140625" style="39" customWidth="1"/>
    <col min="10244" max="10487" width="11.42578125" style="39"/>
    <col min="10488" max="10488" width="3.5703125" style="39" customWidth="1"/>
    <col min="10489" max="10489" width="30.85546875" style="39" customWidth="1"/>
    <col min="10490" max="10490" width="11.42578125" style="39"/>
    <col min="10491" max="10491" width="17.5703125" style="39" customWidth="1"/>
    <col min="10492" max="10492" width="19" style="39" customWidth="1"/>
    <col min="10493" max="10493" width="23.7109375" style="39" customWidth="1"/>
    <col min="10494" max="10494" width="25.85546875" style="39" customWidth="1"/>
    <col min="10495" max="10497" width="2.7109375" style="39" customWidth="1"/>
    <col min="10498" max="10498" width="11.42578125" style="39"/>
    <col min="10499" max="10499" width="18.140625" style="39" customWidth="1"/>
    <col min="10500" max="10743" width="11.42578125" style="39"/>
    <col min="10744" max="10744" width="3.5703125" style="39" customWidth="1"/>
    <col min="10745" max="10745" width="30.85546875" style="39" customWidth="1"/>
    <col min="10746" max="10746" width="11.42578125" style="39"/>
    <col min="10747" max="10747" width="17.5703125" style="39" customWidth="1"/>
    <col min="10748" max="10748" width="19" style="39" customWidth="1"/>
    <col min="10749" max="10749" width="23.7109375" style="39" customWidth="1"/>
    <col min="10750" max="10750" width="25.85546875" style="39" customWidth="1"/>
    <col min="10751" max="10753" width="2.7109375" style="39" customWidth="1"/>
    <col min="10754" max="10754" width="11.42578125" style="39"/>
    <col min="10755" max="10755" width="18.140625" style="39" customWidth="1"/>
    <col min="10756" max="10999" width="11.42578125" style="39"/>
    <col min="11000" max="11000" width="3.5703125" style="39" customWidth="1"/>
    <col min="11001" max="11001" width="30.85546875" style="39" customWidth="1"/>
    <col min="11002" max="11002" width="11.42578125" style="39"/>
    <col min="11003" max="11003" width="17.5703125" style="39" customWidth="1"/>
    <col min="11004" max="11004" width="19" style="39" customWidth="1"/>
    <col min="11005" max="11005" width="23.7109375" style="39" customWidth="1"/>
    <col min="11006" max="11006" width="25.85546875" style="39" customWidth="1"/>
    <col min="11007" max="11009" width="2.7109375" style="39" customWidth="1"/>
    <col min="11010" max="11010" width="11.42578125" style="39"/>
    <col min="11011" max="11011" width="18.140625" style="39" customWidth="1"/>
    <col min="11012" max="11255" width="11.42578125" style="39"/>
    <col min="11256" max="11256" width="3.5703125" style="39" customWidth="1"/>
    <col min="11257" max="11257" width="30.85546875" style="39" customWidth="1"/>
    <col min="11258" max="11258" width="11.42578125" style="39"/>
    <col min="11259" max="11259" width="17.5703125" style="39" customWidth="1"/>
    <col min="11260" max="11260" width="19" style="39" customWidth="1"/>
    <col min="11261" max="11261" width="23.7109375" style="39" customWidth="1"/>
    <col min="11262" max="11262" width="25.85546875" style="39" customWidth="1"/>
    <col min="11263" max="11265" width="2.7109375" style="39" customWidth="1"/>
    <col min="11266" max="11266" width="11.42578125" style="39"/>
    <col min="11267" max="11267" width="18.140625" style="39" customWidth="1"/>
    <col min="11268" max="11511" width="11.42578125" style="39"/>
    <col min="11512" max="11512" width="3.5703125" style="39" customWidth="1"/>
    <col min="11513" max="11513" width="30.85546875" style="39" customWidth="1"/>
    <col min="11514" max="11514" width="11.42578125" style="39"/>
    <col min="11515" max="11515" width="17.5703125" style="39" customWidth="1"/>
    <col min="11516" max="11516" width="19" style="39" customWidth="1"/>
    <col min="11517" max="11517" width="23.7109375" style="39" customWidth="1"/>
    <col min="11518" max="11518" width="25.85546875" style="39" customWidth="1"/>
    <col min="11519" max="11521" width="2.7109375" style="39" customWidth="1"/>
    <col min="11522" max="11522" width="11.42578125" style="39"/>
    <col min="11523" max="11523" width="18.140625" style="39" customWidth="1"/>
    <col min="11524" max="11767" width="11.42578125" style="39"/>
    <col min="11768" max="11768" width="3.5703125" style="39" customWidth="1"/>
    <col min="11769" max="11769" width="30.85546875" style="39" customWidth="1"/>
    <col min="11770" max="11770" width="11.42578125" style="39"/>
    <col min="11771" max="11771" width="17.5703125" style="39" customWidth="1"/>
    <col min="11772" max="11772" width="19" style="39" customWidth="1"/>
    <col min="11773" max="11773" width="23.7109375" style="39" customWidth="1"/>
    <col min="11774" max="11774" width="25.85546875" style="39" customWidth="1"/>
    <col min="11775" max="11777" width="2.7109375" style="39" customWidth="1"/>
    <col min="11778" max="11778" width="11.42578125" style="39"/>
    <col min="11779" max="11779" width="18.140625" style="39" customWidth="1"/>
    <col min="11780" max="12023" width="11.42578125" style="39"/>
    <col min="12024" max="12024" width="3.5703125" style="39" customWidth="1"/>
    <col min="12025" max="12025" width="30.85546875" style="39" customWidth="1"/>
    <col min="12026" max="12026" width="11.42578125" style="39"/>
    <col min="12027" max="12027" width="17.5703125" style="39" customWidth="1"/>
    <col min="12028" max="12028" width="19" style="39" customWidth="1"/>
    <col min="12029" max="12029" width="23.7109375" style="39" customWidth="1"/>
    <col min="12030" max="12030" width="25.85546875" style="39" customWidth="1"/>
    <col min="12031" max="12033" width="2.7109375" style="39" customWidth="1"/>
    <col min="12034" max="12034" width="11.42578125" style="39"/>
    <col min="12035" max="12035" width="18.140625" style="39" customWidth="1"/>
    <col min="12036" max="12279" width="11.42578125" style="39"/>
    <col min="12280" max="12280" width="3.5703125" style="39" customWidth="1"/>
    <col min="12281" max="12281" width="30.85546875" style="39" customWidth="1"/>
    <col min="12282" max="12282" width="11.42578125" style="39"/>
    <col min="12283" max="12283" width="17.5703125" style="39" customWidth="1"/>
    <col min="12284" max="12284" width="19" style="39" customWidth="1"/>
    <col min="12285" max="12285" width="23.7109375" style="39" customWidth="1"/>
    <col min="12286" max="12286" width="25.85546875" style="39" customWidth="1"/>
    <col min="12287" max="12289" width="2.7109375" style="39" customWidth="1"/>
    <col min="12290" max="12290" width="11.42578125" style="39"/>
    <col min="12291" max="12291" width="18.140625" style="39" customWidth="1"/>
    <col min="12292" max="12535" width="11.42578125" style="39"/>
    <col min="12536" max="12536" width="3.5703125" style="39" customWidth="1"/>
    <col min="12537" max="12537" width="30.85546875" style="39" customWidth="1"/>
    <col min="12538" max="12538" width="11.42578125" style="39"/>
    <col min="12539" max="12539" width="17.5703125" style="39" customWidth="1"/>
    <col min="12540" max="12540" width="19" style="39" customWidth="1"/>
    <col min="12541" max="12541" width="23.7109375" style="39" customWidth="1"/>
    <col min="12542" max="12542" width="25.85546875" style="39" customWidth="1"/>
    <col min="12543" max="12545" width="2.7109375" style="39" customWidth="1"/>
    <col min="12546" max="12546" width="11.42578125" style="39"/>
    <col min="12547" max="12547" width="18.140625" style="39" customWidth="1"/>
    <col min="12548" max="12791" width="11.42578125" style="39"/>
    <col min="12792" max="12792" width="3.5703125" style="39" customWidth="1"/>
    <col min="12793" max="12793" width="30.85546875" style="39" customWidth="1"/>
    <col min="12794" max="12794" width="11.42578125" style="39"/>
    <col min="12795" max="12795" width="17.5703125" style="39" customWidth="1"/>
    <col min="12796" max="12796" width="19" style="39" customWidth="1"/>
    <col min="12797" max="12797" width="23.7109375" style="39" customWidth="1"/>
    <col min="12798" max="12798" width="25.85546875" style="39" customWidth="1"/>
    <col min="12799" max="12801" width="2.7109375" style="39" customWidth="1"/>
    <col min="12802" max="12802" width="11.42578125" style="39"/>
    <col min="12803" max="12803" width="18.140625" style="39" customWidth="1"/>
    <col min="12804" max="13047" width="11.42578125" style="39"/>
    <col min="13048" max="13048" width="3.5703125" style="39" customWidth="1"/>
    <col min="13049" max="13049" width="30.85546875" style="39" customWidth="1"/>
    <col min="13050" max="13050" width="11.42578125" style="39"/>
    <col min="13051" max="13051" width="17.5703125" style="39" customWidth="1"/>
    <col min="13052" max="13052" width="19" style="39" customWidth="1"/>
    <col min="13053" max="13053" width="23.7109375" style="39" customWidth="1"/>
    <col min="13054" max="13054" width="25.85546875" style="39" customWidth="1"/>
    <col min="13055" max="13057" width="2.7109375" style="39" customWidth="1"/>
    <col min="13058" max="13058" width="11.42578125" style="39"/>
    <col min="13059" max="13059" width="18.140625" style="39" customWidth="1"/>
    <col min="13060" max="13303" width="11.42578125" style="39"/>
    <col min="13304" max="13304" width="3.5703125" style="39" customWidth="1"/>
    <col min="13305" max="13305" width="30.85546875" style="39" customWidth="1"/>
    <col min="13306" max="13306" width="11.42578125" style="39"/>
    <col min="13307" max="13307" width="17.5703125" style="39" customWidth="1"/>
    <col min="13308" max="13308" width="19" style="39" customWidth="1"/>
    <col min="13309" max="13309" width="23.7109375" style="39" customWidth="1"/>
    <col min="13310" max="13310" width="25.85546875" style="39" customWidth="1"/>
    <col min="13311" max="13313" width="2.7109375" style="39" customWidth="1"/>
    <col min="13314" max="13314" width="11.42578125" style="39"/>
    <col min="13315" max="13315" width="18.140625" style="39" customWidth="1"/>
    <col min="13316" max="13559" width="11.42578125" style="39"/>
    <col min="13560" max="13560" width="3.5703125" style="39" customWidth="1"/>
    <col min="13561" max="13561" width="30.85546875" style="39" customWidth="1"/>
    <col min="13562" max="13562" width="11.42578125" style="39"/>
    <col min="13563" max="13563" width="17.5703125" style="39" customWidth="1"/>
    <col min="13564" max="13564" width="19" style="39" customWidth="1"/>
    <col min="13565" max="13565" width="23.7109375" style="39" customWidth="1"/>
    <col min="13566" max="13566" width="25.85546875" style="39" customWidth="1"/>
    <col min="13567" max="13569" width="2.7109375" style="39" customWidth="1"/>
    <col min="13570" max="13570" width="11.42578125" style="39"/>
    <col min="13571" max="13571" width="18.140625" style="39" customWidth="1"/>
    <col min="13572" max="13815" width="11.42578125" style="39"/>
    <col min="13816" max="13816" width="3.5703125" style="39" customWidth="1"/>
    <col min="13817" max="13817" width="30.85546875" style="39" customWidth="1"/>
    <col min="13818" max="13818" width="11.42578125" style="39"/>
    <col min="13819" max="13819" width="17.5703125" style="39" customWidth="1"/>
    <col min="13820" max="13820" width="19" style="39" customWidth="1"/>
    <col min="13821" max="13821" width="23.7109375" style="39" customWidth="1"/>
    <col min="13822" max="13822" width="25.85546875" style="39" customWidth="1"/>
    <col min="13823" max="13825" width="2.7109375" style="39" customWidth="1"/>
    <col min="13826" max="13826" width="11.42578125" style="39"/>
    <col min="13827" max="13827" width="18.140625" style="39" customWidth="1"/>
    <col min="13828" max="14071" width="11.42578125" style="39"/>
    <col min="14072" max="14072" width="3.5703125" style="39" customWidth="1"/>
    <col min="14073" max="14073" width="30.85546875" style="39" customWidth="1"/>
    <col min="14074" max="14074" width="11.42578125" style="39"/>
    <col min="14075" max="14075" width="17.5703125" style="39" customWidth="1"/>
    <col min="14076" max="14076" width="19" style="39" customWidth="1"/>
    <col min="14077" max="14077" width="23.7109375" style="39" customWidth="1"/>
    <col min="14078" max="14078" width="25.85546875" style="39" customWidth="1"/>
    <col min="14079" max="14081" width="2.7109375" style="39" customWidth="1"/>
    <col min="14082" max="14082" width="11.42578125" style="39"/>
    <col min="14083" max="14083" width="18.140625" style="39" customWidth="1"/>
    <col min="14084" max="14327" width="11.42578125" style="39"/>
    <col min="14328" max="14328" width="3.5703125" style="39" customWidth="1"/>
    <col min="14329" max="14329" width="30.85546875" style="39" customWidth="1"/>
    <col min="14330" max="14330" width="11.42578125" style="39"/>
    <col min="14331" max="14331" width="17.5703125" style="39" customWidth="1"/>
    <col min="14332" max="14332" width="19" style="39" customWidth="1"/>
    <col min="14333" max="14333" width="23.7109375" style="39" customWidth="1"/>
    <col min="14334" max="14334" width="25.85546875" style="39" customWidth="1"/>
    <col min="14335" max="14337" width="2.7109375" style="39" customWidth="1"/>
    <col min="14338" max="14338" width="11.42578125" style="39"/>
    <col min="14339" max="14339" width="18.140625" style="39" customWidth="1"/>
    <col min="14340" max="14583" width="11.42578125" style="39"/>
    <col min="14584" max="14584" width="3.5703125" style="39" customWidth="1"/>
    <col min="14585" max="14585" width="30.85546875" style="39" customWidth="1"/>
    <col min="14586" max="14586" width="11.42578125" style="39"/>
    <col min="14587" max="14587" width="17.5703125" style="39" customWidth="1"/>
    <col min="14588" max="14588" width="19" style="39" customWidth="1"/>
    <col min="14589" max="14589" width="23.7109375" style="39" customWidth="1"/>
    <col min="14590" max="14590" width="25.85546875" style="39" customWidth="1"/>
    <col min="14591" max="14593" width="2.7109375" style="39" customWidth="1"/>
    <col min="14594" max="14594" width="11.42578125" style="39"/>
    <col min="14595" max="14595" width="18.140625" style="39" customWidth="1"/>
    <col min="14596" max="14839" width="11.42578125" style="39"/>
    <col min="14840" max="14840" width="3.5703125" style="39" customWidth="1"/>
    <col min="14841" max="14841" width="30.85546875" style="39" customWidth="1"/>
    <col min="14842" max="14842" width="11.42578125" style="39"/>
    <col min="14843" max="14843" width="17.5703125" style="39" customWidth="1"/>
    <col min="14844" max="14844" width="19" style="39" customWidth="1"/>
    <col min="14845" max="14845" width="23.7109375" style="39" customWidth="1"/>
    <col min="14846" max="14846" width="25.85546875" style="39" customWidth="1"/>
    <col min="14847" max="14849" width="2.7109375" style="39" customWidth="1"/>
    <col min="14850" max="14850" width="11.42578125" style="39"/>
    <col min="14851" max="14851" width="18.140625" style="39" customWidth="1"/>
    <col min="14852" max="15095" width="11.42578125" style="39"/>
    <col min="15096" max="15096" width="3.5703125" style="39" customWidth="1"/>
    <col min="15097" max="15097" width="30.85546875" style="39" customWidth="1"/>
    <col min="15098" max="15098" width="11.42578125" style="39"/>
    <col min="15099" max="15099" width="17.5703125" style="39" customWidth="1"/>
    <col min="15100" max="15100" width="19" style="39" customWidth="1"/>
    <col min="15101" max="15101" width="23.7109375" style="39" customWidth="1"/>
    <col min="15102" max="15102" width="25.85546875" style="39" customWidth="1"/>
    <col min="15103" max="15105" width="2.7109375" style="39" customWidth="1"/>
    <col min="15106" max="15106" width="11.42578125" style="39"/>
    <col min="15107" max="15107" width="18.140625" style="39" customWidth="1"/>
    <col min="15108" max="15351" width="11.42578125" style="39"/>
    <col min="15352" max="15352" width="3.5703125" style="39" customWidth="1"/>
    <col min="15353" max="15353" width="30.85546875" style="39" customWidth="1"/>
    <col min="15354" max="15354" width="11.42578125" style="39"/>
    <col min="15355" max="15355" width="17.5703125" style="39" customWidth="1"/>
    <col min="15356" max="15356" width="19" style="39" customWidth="1"/>
    <col min="15357" max="15357" width="23.7109375" style="39" customWidth="1"/>
    <col min="15358" max="15358" width="25.85546875" style="39" customWidth="1"/>
    <col min="15359" max="15361" width="2.7109375" style="39" customWidth="1"/>
    <col min="15362" max="15362" width="11.42578125" style="39"/>
    <col min="15363" max="15363" width="18.140625" style="39" customWidth="1"/>
    <col min="15364" max="15607" width="11.42578125" style="39"/>
    <col min="15608" max="15608" width="3.5703125" style="39" customWidth="1"/>
    <col min="15609" max="15609" width="30.85546875" style="39" customWidth="1"/>
    <col min="15610" max="15610" width="11.42578125" style="39"/>
    <col min="15611" max="15611" width="17.5703125" style="39" customWidth="1"/>
    <col min="15612" max="15612" width="19" style="39" customWidth="1"/>
    <col min="15613" max="15613" width="23.7109375" style="39" customWidth="1"/>
    <col min="15614" max="15614" width="25.85546875" style="39" customWidth="1"/>
    <col min="15615" max="15617" width="2.7109375" style="39" customWidth="1"/>
    <col min="15618" max="15618" width="11.42578125" style="39"/>
    <col min="15619" max="15619" width="18.140625" style="39" customWidth="1"/>
    <col min="15620" max="15863" width="11.42578125" style="39"/>
    <col min="15864" max="15864" width="3.5703125" style="39" customWidth="1"/>
    <col min="15865" max="15865" width="30.85546875" style="39" customWidth="1"/>
    <col min="15866" max="15866" width="11.42578125" style="39"/>
    <col min="15867" max="15867" width="17.5703125" style="39" customWidth="1"/>
    <col min="15868" max="15868" width="19" style="39" customWidth="1"/>
    <col min="15869" max="15869" width="23.7109375" style="39" customWidth="1"/>
    <col min="15870" max="15870" width="25.85546875" style="39" customWidth="1"/>
    <col min="15871" max="15873" width="2.7109375" style="39" customWidth="1"/>
    <col min="15874" max="15874" width="11.42578125" style="39"/>
    <col min="15875" max="15875" width="18.140625" style="39" customWidth="1"/>
    <col min="15876" max="16119" width="11.42578125" style="39"/>
    <col min="16120" max="16120" width="3.5703125" style="39" customWidth="1"/>
    <col min="16121" max="16121" width="30.85546875" style="39" customWidth="1"/>
    <col min="16122" max="16122" width="11.42578125" style="39"/>
    <col min="16123" max="16123" width="17.5703125" style="39" customWidth="1"/>
    <col min="16124" max="16124" width="19" style="39" customWidth="1"/>
    <col min="16125" max="16125" width="23.7109375" style="39" customWidth="1"/>
    <col min="16126" max="16126" width="25.85546875" style="39" customWidth="1"/>
    <col min="16127" max="16129" width="2.7109375" style="39" customWidth="1"/>
    <col min="16130" max="16130" width="11.42578125" style="39"/>
    <col min="16131" max="16131" width="18.140625" style="39" customWidth="1"/>
    <col min="16132" max="16384" width="11.42578125" style="39"/>
  </cols>
  <sheetData>
    <row r="1" spans="1:6" ht="20.25" x14ac:dyDescent="0.3">
      <c r="A1" s="357" t="str">
        <f>+'SOLICITUD-DATOS SOC'!A1</f>
        <v>DATOS SOCIALES - act 2018/05</v>
      </c>
      <c r="B1" s="357"/>
      <c r="C1" s="357"/>
      <c r="D1" s="353" t="s">
        <v>130</v>
      </c>
      <c r="E1" s="353"/>
    </row>
    <row r="2" spans="1:6" ht="30" customHeight="1" x14ac:dyDescent="0.2">
      <c r="A2" s="351" t="s">
        <v>52</v>
      </c>
      <c r="B2" s="351"/>
      <c r="C2" s="351"/>
      <c r="D2" s="351"/>
      <c r="E2" s="351"/>
    </row>
    <row r="3" spans="1:6" ht="15.75" x14ac:dyDescent="0.2">
      <c r="A3" s="352" t="s">
        <v>1</v>
      </c>
      <c r="B3" s="352"/>
      <c r="C3" s="352"/>
      <c r="D3" s="349">
        <f>+'SOLICITUD-DATOS SOC'!D4:E4</f>
        <v>0</v>
      </c>
      <c r="E3" s="349"/>
    </row>
    <row r="4" spans="1:6" ht="15.75" x14ac:dyDescent="0.2">
      <c r="A4" s="119"/>
      <c r="B4" s="178" t="s">
        <v>22</v>
      </c>
      <c r="C4" s="31">
        <f>+'SOLICITUD-DATOS SOC'!D5</f>
        <v>0</v>
      </c>
      <c r="D4" s="32"/>
      <c r="E4" s="33"/>
    </row>
    <row r="5" spans="1:6" ht="70.7" customHeight="1" x14ac:dyDescent="0.2">
      <c r="A5" s="355" t="s">
        <v>86</v>
      </c>
      <c r="B5" s="356" t="s">
        <v>21</v>
      </c>
      <c r="C5" s="356" t="s">
        <v>21</v>
      </c>
      <c r="D5" s="375" t="s">
        <v>4</v>
      </c>
      <c r="E5" s="376"/>
      <c r="F5" s="354" t="s">
        <v>45</v>
      </c>
    </row>
    <row r="6" spans="1:6" ht="25.5" x14ac:dyDescent="0.2">
      <c r="A6" s="355"/>
      <c r="B6" s="356"/>
      <c r="C6" s="356"/>
      <c r="D6" s="177" t="s">
        <v>5</v>
      </c>
      <c r="E6" s="179" t="s">
        <v>6</v>
      </c>
      <c r="F6" s="354"/>
    </row>
    <row r="7" spans="1:6" ht="34.5" customHeight="1" x14ac:dyDescent="0.2">
      <c r="A7" s="285" t="str">
        <f>+'SOLICITUD-DATOS SOC'!A18</f>
        <v>aa GESTOR</v>
      </c>
      <c r="B7" s="154">
        <f>+'SOLICITUD-DATOS SOC'!B18</f>
        <v>0</v>
      </c>
      <c r="C7" s="154">
        <f>+'SOLICITUD-DATOS SOC'!C18</f>
        <v>0</v>
      </c>
      <c r="D7" s="154" t="str">
        <f>+'SOLICITUD-DATOS SOC'!D18</f>
        <v>TRAMITE QUE SE INICIA:</v>
      </c>
      <c r="E7" s="198" t="str">
        <f>IF('SOLICITUD-DATOS SOC'!E18="ELEGIR","INCOMPLETO RECHAZAR",'SOLICITUD-DATOS SOC'!E18)</f>
        <v>INCOMPLETO RECHAZAR</v>
      </c>
      <c r="F7" s="189">
        <v>1</v>
      </c>
    </row>
    <row r="8" spans="1:6" ht="70.7" customHeight="1" x14ac:dyDescent="0.2">
      <c r="A8" s="285" t="str">
        <f>+'SOLICITUD-DATOS SOC'!A19</f>
        <v>ab GESTOR</v>
      </c>
      <c r="B8" s="154">
        <f>+'SOLICITUD-DATOS SOC'!B19</f>
        <v>0</v>
      </c>
      <c r="C8" s="154">
        <f>+'SOLICITUD-DATOS SOC'!C19</f>
        <v>0</v>
      </c>
      <c r="D8" s="154" t="str">
        <f>+'SOLICITUD-DATOS SOC'!D19</f>
        <v>DOMICILIO PROCESAL CONSTITUIDO -art.40 CPCC-:</v>
      </c>
      <c r="E8" s="198" t="str">
        <f>IF('SOLICITUD-DATOS SOC'!E19&gt;0,'SOLICITUD-DATOS SOC'!E19,"INCOMPLETO RECHAZAR")</f>
        <v>INCOMPLETO RECHAZAR</v>
      </c>
      <c r="F8" s="189">
        <v>2</v>
      </c>
    </row>
    <row r="9" spans="1:6" ht="24" x14ac:dyDescent="0.2">
      <c r="A9" s="285" t="str">
        <f>+'SOLICITUD-DATOS SOC'!A20</f>
        <v>ac GESTOR</v>
      </c>
      <c r="B9" s="154">
        <f>+'SOLICITUD-DATOS SOC'!B20</f>
        <v>0</v>
      </c>
      <c r="C9" s="154">
        <f>+'SOLICITUD-DATOS SOC'!C20</f>
        <v>0</v>
      </c>
      <c r="D9" s="154" t="str">
        <f>+'SOLICITUD-DATOS SOC'!D20</f>
        <v>CARÁCTER DEL GESTIONANTE:</v>
      </c>
      <c r="E9" s="198" t="str">
        <f>IF('SOLICITUD-DATOS SOC'!E20&gt;0,'SOLICITUD-DATOS SOC'!E20,"INCOMPLETO RECHAZAR")</f>
        <v>INCOMPLETO RECHAZAR</v>
      </c>
      <c r="F9" s="189">
        <v>3</v>
      </c>
    </row>
    <row r="10" spans="1:6" ht="24" x14ac:dyDescent="0.2">
      <c r="A10" s="285" t="str">
        <f>+'SOLICITUD-DATOS SOC'!A21</f>
        <v>ad GESTOR</v>
      </c>
      <c r="B10" s="154">
        <f>+'SOLICITUD-DATOS SOC'!B21</f>
        <v>0</v>
      </c>
      <c r="C10" s="154">
        <f>+'SOLICITUD-DATOS SOC'!C21</f>
        <v>0</v>
      </c>
      <c r="D10" s="154" t="str">
        <f>+'SOLICITUD-DATOS SOC'!D21</f>
        <v>LETRADO/A/S PATROCINANTE/S:</v>
      </c>
      <c r="E10" s="198" t="str">
        <f>IF('SOLICITUD-DATOS SOC'!E21&gt;0,'SOLICITUD-DATOS SOC'!E21,"INCOMPLETO RECHAZAR")</f>
        <v>INCOMPLETO RECHAZAR</v>
      </c>
      <c r="F10" s="189">
        <v>4</v>
      </c>
    </row>
    <row r="11" spans="1:6" ht="24" x14ac:dyDescent="0.2">
      <c r="A11" s="285" t="str">
        <f>+'SOLICITUD-DATOS SOC'!A22</f>
        <v>ae GESTOR</v>
      </c>
      <c r="B11" s="154">
        <f>+'SOLICITUD-DATOS SOC'!B22</f>
        <v>0</v>
      </c>
      <c r="C11" s="154">
        <f>+'SOLICITUD-DATOS SOC'!C22</f>
        <v>0</v>
      </c>
      <c r="D11" s="154" t="str">
        <f>+'SOLICITUD-DATOS SOC'!D22</f>
        <v>DOC. IDENTIDAD –sin puntos-:</v>
      </c>
      <c r="E11" s="199" t="str">
        <f>IF('SOLICITUD-DATOS SOC'!E22&gt;0,'SOLICITUD-DATOS SOC'!E22,"INCOMPLETO RECHAZAR")</f>
        <v>INCOMPLETO RECHAZAR</v>
      </c>
      <c r="F11" s="189">
        <v>5</v>
      </c>
    </row>
    <row r="12" spans="1:6" ht="70.7" customHeight="1" x14ac:dyDescent="0.2">
      <c r="A12" s="285" t="str">
        <f>+'SOLICITUD-DATOS SOC'!A23</f>
        <v>af GESTOR</v>
      </c>
      <c r="B12" s="154">
        <f>+'SOLICITUD-DATOS SOC'!B23</f>
        <v>0</v>
      </c>
      <c r="C12" s="154">
        <f>+'SOLICITUD-DATOS SOC'!C23</f>
        <v>0</v>
      </c>
      <c r="D12" s="154" t="str">
        <f>+'SOLICITUD-DATOS SOC'!D23</f>
        <v>DOMICILIO REAL -indicar Ciudad/Pcia./País</v>
      </c>
      <c r="E12" s="198" t="str">
        <f>IF('SOLICITUD-DATOS SOC'!E23&gt;0,'SOLICITUD-DATOS SOC'!E23,"INCOMPLETO RECHAZAR")</f>
        <v>INCOMPLETO RECHAZAR</v>
      </c>
      <c r="F12" s="189">
        <v>6</v>
      </c>
    </row>
    <row r="13" spans="1:6" ht="24" x14ac:dyDescent="0.2">
      <c r="A13" s="285" t="str">
        <f>+'SOLICITUD-DATOS SOC'!A24</f>
        <v>ag GESTOR</v>
      </c>
      <c r="B13" s="154">
        <f>+'SOLICITUD-DATOS SOC'!B24</f>
        <v>0</v>
      </c>
      <c r="C13" s="154">
        <f>+'SOLICITUD-DATOS SOC'!C24</f>
        <v>0</v>
      </c>
      <c r="D13" s="154" t="str">
        <f>+'SOLICITUD-DATOS SOC'!D24</f>
        <v>CEL/TEL -c/código de área, sin puntos o barras-:</v>
      </c>
      <c r="E13" s="199" t="str">
        <f>IF('SOLICITUD-DATOS SOC'!E24&gt;0,'SOLICITUD-DATOS SOC'!E24,"INCOMPLETO RECHAZAR")</f>
        <v>INCOMPLETO RECHAZAR</v>
      </c>
      <c r="F13" s="189">
        <v>7</v>
      </c>
    </row>
    <row r="14" spans="1:6" x14ac:dyDescent="0.2">
      <c r="A14" s="285" t="str">
        <f>+'SOLICITUD-DATOS SOC'!A25</f>
        <v>ah GESTOR</v>
      </c>
      <c r="B14" s="154">
        <f>+'SOLICITUD-DATOS SOC'!B25</f>
        <v>0</v>
      </c>
      <c r="C14" s="154">
        <f>+'SOLICITUD-DATOS SOC'!C25</f>
        <v>0</v>
      </c>
      <c r="D14" s="154" t="str">
        <f>+'SOLICITUD-DATOS SOC'!D25</f>
        <v>EMAIL -OBLIGATORIO-:</v>
      </c>
      <c r="E14" s="198" t="str">
        <f>IF('SOLICITUD-DATOS SOC'!E25&gt;0,'SOLICITUD-DATOS SOC'!E25,"INCOMPLETO RECHAZAR")</f>
        <v>INCOMPLETO RECHAZAR</v>
      </c>
      <c r="F14" s="189">
        <v>8</v>
      </c>
    </row>
    <row r="15" spans="1:6" ht="36" x14ac:dyDescent="0.2">
      <c r="A15" s="285" t="str">
        <f>+'SOLICITUD-DATOS SOC'!A35</f>
        <v>b SOCIEDAD</v>
      </c>
      <c r="B15" s="198" t="str">
        <f>UPPER('SOLICITUD-DATOS SOC'!B35)</f>
        <v>0</v>
      </c>
      <c r="C15" s="198" t="str">
        <f>UPPER('SOLICITUD-DATOS SOC'!C35)</f>
        <v>0</v>
      </c>
      <c r="D15" s="200" t="str">
        <f>+'SOLICITUD-DATOS SOC'!D35</f>
        <v>CEL/TEL (de administración) -en su caso indicar que no posee-:</v>
      </c>
      <c r="E15" s="198" t="str">
        <f>IF('SOLICITUD-DATOS SOC'!E35&gt;0,'SOLICITUD-DATOS SOC'!E35,"INCOMPLETO RECHAZAR")</f>
        <v>INCOMPLETO RECHAZAR</v>
      </c>
      <c r="F15" s="189">
        <v>9</v>
      </c>
    </row>
    <row r="16" spans="1:6" ht="36" x14ac:dyDescent="0.2">
      <c r="A16" s="285" t="str">
        <f>+'SOLICITUD-DATOS SOC'!A36</f>
        <v>b SOCIEDAD</v>
      </c>
      <c r="B16" s="198" t="str">
        <f>UPPER('SOLICITUD-DATOS SOC'!B36)</f>
        <v>0</v>
      </c>
      <c r="C16" s="198" t="str">
        <f>UPPER('SOLICITUD-DATOS SOC'!C36)</f>
        <v>0</v>
      </c>
      <c r="D16" s="200" t="str">
        <f>+'SOLICITUD-DATOS SOC'!D36</f>
        <v>EMAIL (de administración)  -en su caso indicar que no posee-:</v>
      </c>
      <c r="E16" s="198" t="str">
        <f>IF('SOLICITUD-DATOS SOC'!E36&gt;0,'SOLICITUD-DATOS SOC'!E36,"INCOMPLETO RECHAZAR")</f>
        <v>INCOMPLETO RECHAZAR</v>
      </c>
      <c r="F16" s="189">
        <v>10</v>
      </c>
    </row>
    <row r="17" spans="1:6" ht="56.85" customHeight="1" x14ac:dyDescent="0.2">
      <c r="A17" s="285" t="str">
        <f>+'SOLICITUD-DATOS SOC'!A30</f>
        <v>ba SOCIEDAD</v>
      </c>
      <c r="B17" s="198" t="str">
        <f>UPPER('SOLICITUD-DATOS SOC'!B30)</f>
        <v>0</v>
      </c>
      <c r="C17" s="198" t="str">
        <f>UPPER('SOLICITUD-DATOS SOC'!C30)</f>
        <v>0</v>
      </c>
      <c r="D17" s="200" t="str">
        <f>+'SOLICITUD-DATOS SOC'!D30</f>
        <v>DIRECCION SEDE SOCIAL:</v>
      </c>
      <c r="E17" s="198" t="str">
        <f>IF('SOLICITUD-DATOS SOC'!E30&gt;0,'SOLICITUD-DATOS SOC'!E30,"INCOMPLETO RECHAZAR")</f>
        <v>INCOMPLETO RECHAZAR</v>
      </c>
      <c r="F17" s="189">
        <v>11</v>
      </c>
    </row>
    <row r="18" spans="1:6" ht="16.5" x14ac:dyDescent="0.2">
      <c r="A18" s="285" t="str">
        <f>+'SOLICITUD-DATOS SOC'!A31</f>
        <v>bb SOCIEDAD</v>
      </c>
      <c r="B18" s="198" t="str">
        <f>UPPER('SOLICITUD-DATOS SOC'!B31)</f>
        <v>0</v>
      </c>
      <c r="C18" s="198" t="str">
        <f>UPPER('SOLICITUD-DATOS SOC'!C31)</f>
        <v>0</v>
      </c>
      <c r="D18" s="200" t="str">
        <f>+'SOLICITUD-DATOS SOC'!D31</f>
        <v>CUIT –sin puntos ni barras-:</v>
      </c>
      <c r="E18" s="198" t="str">
        <f>IF('SOLICITUD-DATOS SOC'!E31&gt;0,'SOLICITUD-DATOS SOC'!E31,"INCOMPLETO RECHAZAR")</f>
        <v>INCOMPLETO RECHAZAR</v>
      </c>
      <c r="F18" s="189">
        <v>12</v>
      </c>
    </row>
    <row r="19" spans="1:6" x14ac:dyDescent="0.2">
      <c r="A19" s="285" t="str">
        <f>+SOCIOS!A26</f>
        <v>c SOCIO PH</v>
      </c>
      <c r="B19" s="198">
        <f>+SOCIOS!B26</f>
        <v>0</v>
      </c>
      <c r="C19" s="198">
        <f>+SOCIOS!C26</f>
        <v>0</v>
      </c>
      <c r="D19" s="200" t="str">
        <f>+SOCIOS!D26</f>
        <v/>
      </c>
      <c r="E19" s="198" t="str">
        <f>IF(SOCIOS!E26&gt;0,SOCIOS!E26,"INCOMPLETO RECHAZAR")</f>
        <v>INCOMPLETO RECHAZAR</v>
      </c>
      <c r="F19" s="189">
        <v>13</v>
      </c>
    </row>
    <row r="20" spans="1:6" x14ac:dyDescent="0.2">
      <c r="A20" s="285" t="str">
        <f>+SOCIOS!A23</f>
        <v>c SOCIO PH</v>
      </c>
      <c r="B20" s="198">
        <f>+SOCIOS!B23</f>
        <v>0</v>
      </c>
      <c r="C20" s="198">
        <f>+SOCIOS!C23</f>
        <v>0</v>
      </c>
      <c r="D20" s="200" t="str">
        <f>+SOCIOS!D23</f>
        <v>CEL/TEL :</v>
      </c>
      <c r="E20" s="198" t="str">
        <f>IF(SOCIOS!E23&gt;0,SOCIOS!E23,"INCOMPLETO RECHAZAR")</f>
        <v>INCOMPLETO RECHAZAR</v>
      </c>
      <c r="F20" s="189">
        <v>14</v>
      </c>
    </row>
    <row r="21" spans="1:6" ht="24" x14ac:dyDescent="0.2">
      <c r="A21" s="285" t="str">
        <f>+SOCIOS!A17</f>
        <v>c SOCIO PH</v>
      </c>
      <c r="B21" s="198">
        <f>+SOCIOS!B17</f>
        <v>0</v>
      </c>
      <c r="C21" s="198">
        <f>+SOCIOS!C17</f>
        <v>0</v>
      </c>
      <c r="D21" s="200" t="str">
        <f>+SOCIOS!D17</f>
        <v>CUIT/CUIL –sin puntos ni barras-:</v>
      </c>
      <c r="E21" s="199" t="str">
        <f>IF(SOCIOS!E17&gt;0,SOCIOS!E17,"INCOMPLETO RECHAZAR")</f>
        <v>INCOMPLETO RECHAZAR</v>
      </c>
      <c r="F21" s="189">
        <v>15</v>
      </c>
    </row>
    <row r="22" spans="1:6" x14ac:dyDescent="0.2">
      <c r="A22" s="285" t="str">
        <f>+SOCIOS!A28</f>
        <v>c SOCIO PH</v>
      </c>
      <c r="B22" s="198">
        <f>+SOCIOS!B28</f>
        <v>0</v>
      </c>
      <c r="C22" s="198">
        <f>+SOCIOS!C28</f>
        <v>0</v>
      </c>
      <c r="D22" s="200" t="str">
        <f>+SOCIOS!D28</f>
        <v/>
      </c>
      <c r="E22" s="199" t="str">
        <f>IF(SOCIOS!E28&gt;0,SOCIOS!E28,"INCOMPLETO RECHAZAR")</f>
        <v>INCOMPLETO RECHAZAR</v>
      </c>
      <c r="F22" s="189">
        <v>16</v>
      </c>
    </row>
    <row r="23" spans="1:6" ht="24" x14ac:dyDescent="0.2">
      <c r="A23" s="285" t="str">
        <f>+SOCIOS!A16</f>
        <v>c SOCIO PH</v>
      </c>
      <c r="B23" s="198">
        <f>+SOCIOS!B16</f>
        <v>0</v>
      </c>
      <c r="C23" s="198">
        <f>+SOCIOS!C16</f>
        <v>0</v>
      </c>
      <c r="D23" s="200" t="str">
        <f>+SOCIOS!D16</f>
        <v>DOC. IDENTIDAD –sin puntos-:</v>
      </c>
      <c r="E23" s="199" t="str">
        <f>IF(SOCIOS!E16&gt;0,SOCIOS!E16,"INCOMPLETO RECHAZAR")</f>
        <v>INCOMPLETO RECHAZAR</v>
      </c>
      <c r="F23" s="189">
        <v>17</v>
      </c>
    </row>
    <row r="24" spans="1:6" ht="70.7" customHeight="1" x14ac:dyDescent="0.2">
      <c r="A24" s="285" t="str">
        <f>+SOCIOS!A22</f>
        <v>c SOCIO PH</v>
      </c>
      <c r="B24" s="198">
        <f>+SOCIOS!B22</f>
        <v>0</v>
      </c>
      <c r="C24" s="198">
        <f>+SOCIOS!C22</f>
        <v>0</v>
      </c>
      <c r="D24" s="200" t="str">
        <f>+SOCIOS!D22</f>
        <v>DOMICILIO REAL:</v>
      </c>
      <c r="E24" s="198" t="str">
        <f>IF(SOCIOS!E22&gt;0,SOCIOS!E22,"INCOMPLETO RECHAZAR")</f>
        <v>INCOMPLETO RECHAZAR</v>
      </c>
      <c r="F24" s="189">
        <v>18</v>
      </c>
    </row>
    <row r="25" spans="1:6" x14ac:dyDescent="0.2">
      <c r="A25" s="285" t="str">
        <f>+SOCIOS!A24</f>
        <v>c SOCIO PH</v>
      </c>
      <c r="B25" s="198">
        <f>+SOCIOS!B24</f>
        <v>0</v>
      </c>
      <c r="C25" s="198">
        <f>+SOCIOS!C24</f>
        <v>0</v>
      </c>
      <c r="D25" s="200" t="str">
        <f>+SOCIOS!D24</f>
        <v>EMAIL:</v>
      </c>
      <c r="E25" s="198" t="str">
        <f>IF(SOCIOS!E24&gt;0,SOCIOS!E24,"INCOMPLETO RECHAZAR")</f>
        <v>INCOMPLETO RECHAZAR</v>
      </c>
      <c r="F25" s="189">
        <v>19</v>
      </c>
    </row>
    <row r="26" spans="1:6" x14ac:dyDescent="0.2">
      <c r="A26" s="285" t="str">
        <f>+SOCIOS!A25</f>
        <v>c SOCIO PH</v>
      </c>
      <c r="B26" s="198">
        <f>+SOCIOS!B25</f>
        <v>0</v>
      </c>
      <c r="C26" s="198">
        <f>+SOCIOS!C25</f>
        <v>0</v>
      </c>
      <c r="D26" s="200" t="str">
        <f>+SOCIOS!D25</f>
        <v>ESTADO CIVIL:</v>
      </c>
      <c r="E26" s="198" t="str">
        <f>IF(SOCIOS!E25&gt;0,SOCIOS!E25,"INCOMPLETO RECHAZAR")</f>
        <v>INCOMPLETO RECHAZAR</v>
      </c>
      <c r="F26" s="189">
        <v>20</v>
      </c>
    </row>
    <row r="27" spans="1:6" ht="24" x14ac:dyDescent="0.2">
      <c r="A27" s="285" t="str">
        <f>+SOCIOS!A18</f>
        <v>c SOCIO PH</v>
      </c>
      <c r="B27" s="198">
        <f>+SOCIOS!B18</f>
        <v>0</v>
      </c>
      <c r="C27" s="198">
        <f>+SOCIOS!C18</f>
        <v>0</v>
      </c>
      <c r="D27" s="200" t="str">
        <f>+SOCIOS!D18</f>
        <v>FECHA DE NACIMIENTO –dd/mm/aa-:</v>
      </c>
      <c r="E27" s="201" t="str">
        <f>IF(SOCIOS!E18&gt;0,SOCIOS!E18,"INCOMPLETO RECHAZAR")</f>
        <v>INCOMPLETO RECHAZAR</v>
      </c>
      <c r="F27" s="189">
        <v>21</v>
      </c>
    </row>
    <row r="28" spans="1:6" ht="70.7" customHeight="1" x14ac:dyDescent="0.2">
      <c r="A28" s="285" t="str">
        <f>+SOCIOS!A19</f>
        <v>c SOCIO PH</v>
      </c>
      <c r="B28" s="198">
        <f>+SOCIOS!B19</f>
        <v>0</v>
      </c>
      <c r="C28" s="198">
        <f>+SOCIOS!C19</f>
        <v>0</v>
      </c>
      <c r="D28" s="200" t="str">
        <f>+SOCIOS!D19</f>
        <v>LUGAR DE NACIMIENTO:</v>
      </c>
      <c r="E28" s="198" t="str">
        <f>IF(SOCIOS!E19&gt;0,SOCIOS!E19,"INCOMPLETO RECHAZAR")</f>
        <v>INCOMPLETO RECHAZAR</v>
      </c>
      <c r="F28" s="189">
        <v>22</v>
      </c>
    </row>
    <row r="29" spans="1:6" x14ac:dyDescent="0.2">
      <c r="A29" s="285" t="str">
        <f>+SOCIOS!A20</f>
        <v>c SOCIO PH</v>
      </c>
      <c r="B29" s="198">
        <f>+SOCIOS!B20</f>
        <v>0</v>
      </c>
      <c r="C29" s="198">
        <f>+SOCIOS!C20</f>
        <v>0</v>
      </c>
      <c r="D29" s="200" t="str">
        <f>+SOCIOS!D20</f>
        <v>NACIONALIDAD:</v>
      </c>
      <c r="E29" s="198" t="str">
        <f>IF(SOCIOS!E20&gt;0,SOCIOS!E20,"INCOMPLETO RECHAZAR")</f>
        <v>INCOMPLETO RECHAZAR</v>
      </c>
      <c r="F29" s="189">
        <v>23</v>
      </c>
    </row>
    <row r="30" spans="1:6" x14ac:dyDescent="0.2">
      <c r="A30" s="285" t="str">
        <f>+SOCIOS!A27</f>
        <v>c SOCIO PH</v>
      </c>
      <c r="B30" s="198">
        <f>+SOCIOS!B27</f>
        <v>0</v>
      </c>
      <c r="C30" s="198">
        <f>+SOCIOS!C27</f>
        <v>0</v>
      </c>
      <c r="D30" s="200" t="str">
        <f>+SOCIOS!D27</f>
        <v/>
      </c>
      <c r="E30" s="198" t="str">
        <f>IF(SOCIOS!E27&gt;0,SOCIOS!E27,"INCOMPLETO RECHAZAR")</f>
        <v>INCOMPLETO RECHAZAR</v>
      </c>
      <c r="F30" s="189">
        <v>24</v>
      </c>
    </row>
    <row r="31" spans="1:6" ht="84.95" customHeight="1" x14ac:dyDescent="0.2">
      <c r="A31" s="285" t="str">
        <f>+SOCIOS!A37</f>
        <v>c SOCIO PH</v>
      </c>
      <c r="B31" s="36">
        <f>+SOCIOS!B37</f>
        <v>0</v>
      </c>
      <c r="C31" s="36">
        <f>+SOCIOS!C37</f>
        <v>0</v>
      </c>
      <c r="D31" s="214" t="str">
        <f>+SOCIOS!D37</f>
        <v>NOTA/OBSERVACIÓN -en mayúscula-:</v>
      </c>
      <c r="E31" s="36" t="str">
        <f>IF(SOCIOS!E37&gt;0,SOCIOS!E37,"INCOMPLETO RECHAZAR")</f>
        <v>INCOMPLETO RECHAZAR</v>
      </c>
      <c r="F31" s="189">
        <v>25</v>
      </c>
    </row>
    <row r="32" spans="1:6" ht="56.85" customHeight="1" x14ac:dyDescent="0.2">
      <c r="A32" s="285" t="str">
        <f>+SOCIOS!A21</f>
        <v>c SOCIO PH</v>
      </c>
      <c r="B32" s="198">
        <f>+SOCIOS!B21</f>
        <v>0</v>
      </c>
      <c r="C32" s="198">
        <f>+SOCIOS!C21</f>
        <v>0</v>
      </c>
      <c r="D32" s="200" t="str">
        <f>+SOCIOS!D21</f>
        <v>PROFESIÓN/OFICIO:</v>
      </c>
      <c r="E32" s="198" t="str">
        <f>IF(SOCIOS!E21&gt;0,SOCIOS!E21,"INCOMPLETO RECHAZAR")</f>
        <v>INCOMPLETO RECHAZAR</v>
      </c>
      <c r="F32" s="189">
        <v>26</v>
      </c>
    </row>
    <row r="33" spans="1:6" x14ac:dyDescent="0.2">
      <c r="A33" s="285" t="str">
        <f>+SOCIOS!A48</f>
        <v>c SOCIO PH</v>
      </c>
      <c r="B33" s="198">
        <f>+SOCIOS!B48</f>
        <v>0</v>
      </c>
      <c r="C33" s="198">
        <f>+SOCIOS!C48</f>
        <v>0</v>
      </c>
      <c r="D33" s="200" t="str">
        <f>+SOCIOS!D48</f>
        <v/>
      </c>
      <c r="E33" s="198" t="str">
        <f>IF(SOCIOS!E48&gt;0,SOCIOS!E48,"INCOMPLETO RECHAZAR")</f>
        <v>INCOMPLETO RECHAZAR</v>
      </c>
      <c r="F33" s="189">
        <v>27</v>
      </c>
    </row>
    <row r="34" spans="1:6" x14ac:dyDescent="0.2">
      <c r="A34" s="285" t="str">
        <f>+SOCIOS!A45</f>
        <v>c SOCIO PH</v>
      </c>
      <c r="B34" s="198">
        <f>+SOCIOS!B45</f>
        <v>0</v>
      </c>
      <c r="C34" s="198">
        <f>+SOCIOS!C45</f>
        <v>0</v>
      </c>
      <c r="D34" s="200" t="str">
        <f>+SOCIOS!D45</f>
        <v>CEL/TEL :</v>
      </c>
      <c r="E34" s="198" t="str">
        <f>IF(SOCIOS!E45&gt;0,SOCIOS!E45,"INCOMPLETO RECHAZAR")</f>
        <v>INCOMPLETO RECHAZAR</v>
      </c>
      <c r="F34" s="189">
        <v>28</v>
      </c>
    </row>
    <row r="35" spans="1:6" ht="24" x14ac:dyDescent="0.2">
      <c r="A35" s="285" t="str">
        <f>+SOCIOS!A39</f>
        <v>c SOCIO PH</v>
      </c>
      <c r="B35" s="198">
        <f>+SOCIOS!B39</f>
        <v>0</v>
      </c>
      <c r="C35" s="198">
        <f>+SOCIOS!C39</f>
        <v>0</v>
      </c>
      <c r="D35" s="200" t="str">
        <f>+SOCIOS!D39</f>
        <v>CUIT/CUIL –sin puntos ni barras-:</v>
      </c>
      <c r="E35" s="199" t="str">
        <f>IF(SOCIOS!E39&gt;0,SOCIOS!E39,"INCOMPLETO RECHAZAR")</f>
        <v>INCOMPLETO RECHAZAR</v>
      </c>
      <c r="F35" s="189">
        <v>29</v>
      </c>
    </row>
    <row r="36" spans="1:6" x14ac:dyDescent="0.2">
      <c r="A36" s="285" t="str">
        <f>+SOCIOS!A50</f>
        <v>c SOCIO PH</v>
      </c>
      <c r="B36" s="198">
        <f>+SOCIOS!B50</f>
        <v>0</v>
      </c>
      <c r="C36" s="198">
        <f>+SOCIOS!C50</f>
        <v>0</v>
      </c>
      <c r="D36" s="200" t="str">
        <f>+SOCIOS!D50</f>
        <v/>
      </c>
      <c r="E36" s="199" t="str">
        <f>IF(SOCIOS!E50&gt;0,SOCIOS!E50,"INCOMPLETO RECHAZAR")</f>
        <v>INCOMPLETO RECHAZAR</v>
      </c>
      <c r="F36" s="189">
        <v>30</v>
      </c>
    </row>
    <row r="37" spans="1:6" ht="24" x14ac:dyDescent="0.2">
      <c r="A37" s="285" t="str">
        <f>+SOCIOS!A38</f>
        <v>c SOCIO PH</v>
      </c>
      <c r="B37" s="198">
        <f>+SOCIOS!B38</f>
        <v>0</v>
      </c>
      <c r="C37" s="198">
        <f>+SOCIOS!C38</f>
        <v>0</v>
      </c>
      <c r="D37" s="200" t="str">
        <f>+SOCIOS!D38</f>
        <v>DOC. IDENTIDAD –sin puntos-:</v>
      </c>
      <c r="E37" s="199" t="str">
        <f>IF(SOCIOS!E38&gt;0,SOCIOS!E38,"INCOMPLETO RECHAZAR")</f>
        <v>INCOMPLETO RECHAZAR</v>
      </c>
      <c r="F37" s="189">
        <v>31</v>
      </c>
    </row>
    <row r="38" spans="1:6" ht="70.7" customHeight="1" x14ac:dyDescent="0.2">
      <c r="A38" s="285" t="str">
        <f>+SOCIOS!A44</f>
        <v>c SOCIO PH</v>
      </c>
      <c r="B38" s="198">
        <f>+SOCIOS!B44</f>
        <v>0</v>
      </c>
      <c r="C38" s="198">
        <f>+SOCIOS!C44</f>
        <v>0</v>
      </c>
      <c r="D38" s="200" t="str">
        <f>+SOCIOS!D44</f>
        <v>DOMICILIO REAL:</v>
      </c>
      <c r="E38" s="198" t="str">
        <f>IF(SOCIOS!E44&gt;0,SOCIOS!E44,"INCOMPLETO RECHAZAR")</f>
        <v>INCOMPLETO RECHAZAR</v>
      </c>
      <c r="F38" s="189">
        <v>32</v>
      </c>
    </row>
    <row r="39" spans="1:6" x14ac:dyDescent="0.2">
      <c r="A39" s="285" t="str">
        <f>+SOCIOS!A46</f>
        <v>c SOCIO PH</v>
      </c>
      <c r="B39" s="198">
        <f>+SOCIOS!B46</f>
        <v>0</v>
      </c>
      <c r="C39" s="198">
        <f>+SOCIOS!C46</f>
        <v>0</v>
      </c>
      <c r="D39" s="200" t="str">
        <f>+SOCIOS!D46</f>
        <v>EMAIL:</v>
      </c>
      <c r="E39" s="198" t="str">
        <f>IF(SOCIOS!E46&gt;0,SOCIOS!E46,"INCOMPLETO RECHAZAR")</f>
        <v>INCOMPLETO RECHAZAR</v>
      </c>
      <c r="F39" s="189">
        <v>33</v>
      </c>
    </row>
    <row r="40" spans="1:6" x14ac:dyDescent="0.2">
      <c r="A40" s="285" t="str">
        <f>+SOCIOS!A47</f>
        <v>c SOCIO PH</v>
      </c>
      <c r="B40" s="198">
        <f>+SOCIOS!B47</f>
        <v>0</v>
      </c>
      <c r="C40" s="198">
        <f>+SOCIOS!C47</f>
        <v>0</v>
      </c>
      <c r="D40" s="200" t="str">
        <f>+SOCIOS!D47</f>
        <v>ESTADO CIVIL:</v>
      </c>
      <c r="E40" s="198" t="str">
        <f>IF(SOCIOS!E47&gt;0,SOCIOS!E47,"INCOMPLETO RECHAZAR")</f>
        <v>INCOMPLETO RECHAZAR</v>
      </c>
      <c r="F40" s="189">
        <v>34</v>
      </c>
    </row>
    <row r="41" spans="1:6" ht="24" x14ac:dyDescent="0.2">
      <c r="A41" s="285" t="str">
        <f>+SOCIOS!A40</f>
        <v>c SOCIO PH</v>
      </c>
      <c r="B41" s="198">
        <f>+SOCIOS!B40</f>
        <v>0</v>
      </c>
      <c r="C41" s="198">
        <f>+SOCIOS!C40</f>
        <v>0</v>
      </c>
      <c r="D41" s="200" t="str">
        <f>+SOCIOS!D40</f>
        <v>FECHA DE NACIMIENTO –dd/mm/aa-:</v>
      </c>
      <c r="E41" s="201" t="str">
        <f>IF(SOCIOS!E40&gt;0,SOCIOS!E40,"INCOMPLETO RECHAZAR")</f>
        <v>INCOMPLETO RECHAZAR</v>
      </c>
      <c r="F41" s="189">
        <v>35</v>
      </c>
    </row>
    <row r="42" spans="1:6" ht="70.7" customHeight="1" x14ac:dyDescent="0.2">
      <c r="A42" s="285" t="str">
        <f>+SOCIOS!A41</f>
        <v>c SOCIO PH</v>
      </c>
      <c r="B42" s="198">
        <f>+SOCIOS!B41</f>
        <v>0</v>
      </c>
      <c r="C42" s="198">
        <f>+SOCIOS!C41</f>
        <v>0</v>
      </c>
      <c r="D42" s="200" t="str">
        <f>+SOCIOS!D41</f>
        <v>LUGAR DE NACIMIENTO:</v>
      </c>
      <c r="E42" s="198" t="str">
        <f>IF(SOCIOS!E41&gt;0,SOCIOS!E41,"INCOMPLETO RECHAZAR")</f>
        <v>INCOMPLETO RECHAZAR</v>
      </c>
      <c r="F42" s="189">
        <v>36</v>
      </c>
    </row>
    <row r="43" spans="1:6" x14ac:dyDescent="0.2">
      <c r="A43" s="285" t="str">
        <f>+SOCIOS!A42</f>
        <v>c SOCIO PH</v>
      </c>
      <c r="B43" s="198">
        <f>+SOCIOS!B42</f>
        <v>0</v>
      </c>
      <c r="C43" s="198">
        <f>+SOCIOS!C42</f>
        <v>0</v>
      </c>
      <c r="D43" s="200" t="str">
        <f>+SOCIOS!D42</f>
        <v>NACIONALIDAD:</v>
      </c>
      <c r="E43" s="198" t="str">
        <f>IF(SOCIOS!E42&gt;0,SOCIOS!E42,"INCOMPLETO RECHAZAR")</f>
        <v>INCOMPLETO RECHAZAR</v>
      </c>
      <c r="F43" s="189">
        <v>37</v>
      </c>
    </row>
    <row r="44" spans="1:6" x14ac:dyDescent="0.2">
      <c r="A44" s="285" t="str">
        <f>+SOCIOS!A49</f>
        <v>c SOCIO PH</v>
      </c>
      <c r="B44" s="198">
        <f>+SOCIOS!B49</f>
        <v>0</v>
      </c>
      <c r="C44" s="198">
        <f>+SOCIOS!C49</f>
        <v>0</v>
      </c>
      <c r="D44" s="200" t="str">
        <f>+SOCIOS!D49</f>
        <v/>
      </c>
      <c r="E44" s="198" t="str">
        <f>IF(SOCIOS!E49&gt;0,SOCIOS!E49,"INCOMPLETO RECHAZAR")</f>
        <v>INCOMPLETO RECHAZAR</v>
      </c>
      <c r="F44" s="189">
        <v>38</v>
      </c>
    </row>
    <row r="45" spans="1:6" ht="84.95" customHeight="1" x14ac:dyDescent="0.2">
      <c r="A45" s="285" t="str">
        <f>+SOCIOS!A59</f>
        <v>c SOCIO PH</v>
      </c>
      <c r="B45" s="36">
        <f>+SOCIOS!B59</f>
        <v>0</v>
      </c>
      <c r="C45" s="36">
        <f>+SOCIOS!C59</f>
        <v>0</v>
      </c>
      <c r="D45" s="214" t="str">
        <f>+SOCIOS!D59</f>
        <v>NOTA/OBSERVACIÓN -en mayúscula-:</v>
      </c>
      <c r="E45" s="36" t="str">
        <f>IF(SOCIOS!E59&gt;0,SOCIOS!E59,"INCOMPLETO RECHAZAR")</f>
        <v>INCOMPLETO RECHAZAR</v>
      </c>
      <c r="F45" s="189">
        <v>39</v>
      </c>
    </row>
    <row r="46" spans="1:6" ht="56.85" customHeight="1" x14ac:dyDescent="0.2">
      <c r="A46" s="285" t="str">
        <f>+SOCIOS!A43</f>
        <v>c SOCIO PH</v>
      </c>
      <c r="B46" s="198">
        <f>+SOCIOS!B43</f>
        <v>0</v>
      </c>
      <c r="C46" s="198">
        <f>+SOCIOS!C43</f>
        <v>0</v>
      </c>
      <c r="D46" s="200" t="str">
        <f>+SOCIOS!D43</f>
        <v>PROFESIÓN/OFICIO:</v>
      </c>
      <c r="E46" s="198" t="str">
        <f>IF(SOCIOS!E43&gt;0,SOCIOS!E43,"INCOMPLETO RECHAZAR")</f>
        <v>INCOMPLETO RECHAZAR</v>
      </c>
      <c r="F46" s="189">
        <v>40</v>
      </c>
    </row>
    <row r="47" spans="1:6" x14ac:dyDescent="0.2">
      <c r="A47" s="285" t="str">
        <f>+SOCIOS!A70</f>
        <v>c SOCIO PH</v>
      </c>
      <c r="B47" s="198">
        <f>+SOCIOS!B70</f>
        <v>0</v>
      </c>
      <c r="C47" s="198">
        <f>+SOCIOS!C70</f>
        <v>0</v>
      </c>
      <c r="D47" s="200" t="str">
        <f>+SOCIOS!D70</f>
        <v/>
      </c>
      <c r="E47" s="198" t="str">
        <f>IF(SOCIOS!E70&gt;0,SOCIOS!E70,"INCOMPLETO RECHAZAR")</f>
        <v>INCOMPLETO RECHAZAR</v>
      </c>
      <c r="F47" s="189">
        <v>41</v>
      </c>
    </row>
    <row r="48" spans="1:6" x14ac:dyDescent="0.2">
      <c r="A48" s="285" t="str">
        <f>+SOCIOS!A67</f>
        <v>c SOCIO PH</v>
      </c>
      <c r="B48" s="198">
        <f>+SOCIOS!B67</f>
        <v>0</v>
      </c>
      <c r="C48" s="198">
        <f>+SOCIOS!C67</f>
        <v>0</v>
      </c>
      <c r="D48" s="200" t="str">
        <f>+SOCIOS!D67</f>
        <v>CEL/TEL :</v>
      </c>
      <c r="E48" s="198" t="str">
        <f>IF(SOCIOS!E67&gt;0,SOCIOS!E67,"INCOMPLETO RECHAZAR")</f>
        <v>INCOMPLETO RECHAZAR</v>
      </c>
      <c r="F48" s="189">
        <v>42</v>
      </c>
    </row>
    <row r="49" spans="1:6" ht="24" x14ac:dyDescent="0.2">
      <c r="A49" s="285" t="str">
        <f>+SOCIOS!A61</f>
        <v>c SOCIO PH</v>
      </c>
      <c r="B49" s="198">
        <f>+SOCIOS!B61</f>
        <v>0</v>
      </c>
      <c r="C49" s="198">
        <f>+SOCIOS!C61</f>
        <v>0</v>
      </c>
      <c r="D49" s="200" t="str">
        <f>+SOCIOS!D61</f>
        <v>CUIT/CUIL –sin puntos ni barras-:</v>
      </c>
      <c r="E49" s="199" t="str">
        <f>IF(SOCIOS!E61&gt;0,SOCIOS!E61,"INCOMPLETO RECHAZAR")</f>
        <v>INCOMPLETO RECHAZAR</v>
      </c>
      <c r="F49" s="189">
        <v>43</v>
      </c>
    </row>
    <row r="50" spans="1:6" x14ac:dyDescent="0.2">
      <c r="A50" s="285" t="str">
        <f>+SOCIOS!A72</f>
        <v>c SOCIO PH</v>
      </c>
      <c r="B50" s="198">
        <f>+SOCIOS!B72</f>
        <v>0</v>
      </c>
      <c r="C50" s="198">
        <f>+SOCIOS!C72</f>
        <v>0</v>
      </c>
      <c r="D50" s="200" t="str">
        <f>+SOCIOS!D72</f>
        <v/>
      </c>
      <c r="E50" s="199" t="str">
        <f>IF(SOCIOS!E72&gt;0,SOCIOS!E72,"INCOMPLETO RECHAZAR")</f>
        <v>INCOMPLETO RECHAZAR</v>
      </c>
      <c r="F50" s="189">
        <v>44</v>
      </c>
    </row>
    <row r="51" spans="1:6" ht="24" x14ac:dyDescent="0.2">
      <c r="A51" s="285" t="str">
        <f>+SOCIOS!A60</f>
        <v>c SOCIO PH</v>
      </c>
      <c r="B51" s="198">
        <f>+SOCIOS!B60</f>
        <v>0</v>
      </c>
      <c r="C51" s="198">
        <f>+SOCIOS!C60</f>
        <v>0</v>
      </c>
      <c r="D51" s="200" t="str">
        <f>+SOCIOS!D60</f>
        <v>DOC. IDENTIDAD –sin puntos-:</v>
      </c>
      <c r="E51" s="199" t="str">
        <f>IF(SOCIOS!E60&gt;0,SOCIOS!E60,"INCOMPLETO RECHAZAR")</f>
        <v>INCOMPLETO RECHAZAR</v>
      </c>
      <c r="F51" s="189">
        <v>45</v>
      </c>
    </row>
    <row r="52" spans="1:6" ht="70.7" customHeight="1" x14ac:dyDescent="0.2">
      <c r="A52" s="285" t="str">
        <f>+SOCIOS!A66</f>
        <v>c SOCIO PH</v>
      </c>
      <c r="B52" s="198">
        <f>+SOCIOS!B66</f>
        <v>0</v>
      </c>
      <c r="C52" s="198">
        <f>+SOCIOS!C66</f>
        <v>0</v>
      </c>
      <c r="D52" s="200" t="str">
        <f>+SOCIOS!D66</f>
        <v>DOMICILIO REAL:</v>
      </c>
      <c r="E52" s="198" t="str">
        <f>IF(SOCIOS!E66&gt;0,SOCIOS!E66,"INCOMPLETO RECHAZAR")</f>
        <v>INCOMPLETO RECHAZAR</v>
      </c>
      <c r="F52" s="189">
        <v>46</v>
      </c>
    </row>
    <row r="53" spans="1:6" x14ac:dyDescent="0.2">
      <c r="A53" s="285" t="str">
        <f>+SOCIOS!A68</f>
        <v>c SOCIO PH</v>
      </c>
      <c r="B53" s="198">
        <f>+SOCIOS!B68</f>
        <v>0</v>
      </c>
      <c r="C53" s="198">
        <f>+SOCIOS!C68</f>
        <v>0</v>
      </c>
      <c r="D53" s="200" t="str">
        <f>+SOCIOS!D68</f>
        <v>EMAIL:</v>
      </c>
      <c r="E53" s="198" t="str">
        <f>IF(SOCIOS!E68&gt;0,SOCIOS!E68,"INCOMPLETO RECHAZAR")</f>
        <v>INCOMPLETO RECHAZAR</v>
      </c>
      <c r="F53" s="189">
        <v>47</v>
      </c>
    </row>
    <row r="54" spans="1:6" x14ac:dyDescent="0.2">
      <c r="A54" s="285" t="str">
        <f>+SOCIOS!A69</f>
        <v>c SOCIO PH</v>
      </c>
      <c r="B54" s="198">
        <f>+SOCIOS!B69</f>
        <v>0</v>
      </c>
      <c r="C54" s="198">
        <f>+SOCIOS!C69</f>
        <v>0</v>
      </c>
      <c r="D54" s="200" t="str">
        <f>+SOCIOS!D69</f>
        <v>ESTADO CIVIL:</v>
      </c>
      <c r="E54" s="198" t="str">
        <f>IF(SOCIOS!E69&gt;0,SOCIOS!E69,"INCOMPLETO RECHAZAR")</f>
        <v>INCOMPLETO RECHAZAR</v>
      </c>
      <c r="F54" s="189">
        <v>48</v>
      </c>
    </row>
    <row r="55" spans="1:6" ht="24" x14ac:dyDescent="0.2">
      <c r="A55" s="285" t="str">
        <f>+SOCIOS!A62</f>
        <v>c SOCIO PH</v>
      </c>
      <c r="B55" s="198">
        <f>+SOCIOS!B62</f>
        <v>0</v>
      </c>
      <c r="C55" s="198">
        <f>+SOCIOS!C62</f>
        <v>0</v>
      </c>
      <c r="D55" s="200" t="str">
        <f>+SOCIOS!D62</f>
        <v>FECHA DE NACIMIENTO –dd/mm/aa-:</v>
      </c>
      <c r="E55" s="201" t="str">
        <f>IF(SOCIOS!E62&gt;0,SOCIOS!E62,"INCOMPLETO RECHAZAR")</f>
        <v>INCOMPLETO RECHAZAR</v>
      </c>
      <c r="F55" s="189">
        <v>49</v>
      </c>
    </row>
    <row r="56" spans="1:6" ht="70.7" customHeight="1" x14ac:dyDescent="0.2">
      <c r="A56" s="285" t="str">
        <f>+SOCIOS!A63</f>
        <v>c SOCIO PH</v>
      </c>
      <c r="B56" s="198">
        <f>+SOCIOS!B63</f>
        <v>0</v>
      </c>
      <c r="C56" s="198">
        <f>+SOCIOS!C63</f>
        <v>0</v>
      </c>
      <c r="D56" s="200" t="str">
        <f>+SOCIOS!D63</f>
        <v>LUGAR DE NACIMIENTO:</v>
      </c>
      <c r="E56" s="198" t="str">
        <f>IF(SOCIOS!E63&gt;0,SOCIOS!E63,"INCOMPLETO RECHAZAR")</f>
        <v>INCOMPLETO RECHAZAR</v>
      </c>
      <c r="F56" s="189">
        <v>50</v>
      </c>
    </row>
    <row r="57" spans="1:6" x14ac:dyDescent="0.2">
      <c r="A57" s="285" t="str">
        <f>+SOCIOS!A64</f>
        <v>c SOCIO PH</v>
      </c>
      <c r="B57" s="198">
        <f>+SOCIOS!B64</f>
        <v>0</v>
      </c>
      <c r="C57" s="198">
        <f>+SOCIOS!C64</f>
        <v>0</v>
      </c>
      <c r="D57" s="200" t="str">
        <f>+SOCIOS!D64</f>
        <v>NACIONALIDAD:</v>
      </c>
      <c r="E57" s="198" t="str">
        <f>IF(SOCIOS!E64&gt;0,SOCIOS!E64,"INCOMPLETO RECHAZAR")</f>
        <v>INCOMPLETO RECHAZAR</v>
      </c>
      <c r="F57" s="189">
        <v>51</v>
      </c>
    </row>
    <row r="58" spans="1:6" x14ac:dyDescent="0.2">
      <c r="A58" s="285" t="str">
        <f>+SOCIOS!A71</f>
        <v>c SOCIO PH</v>
      </c>
      <c r="B58" s="198">
        <f>+SOCIOS!B71</f>
        <v>0</v>
      </c>
      <c r="C58" s="198">
        <f>+SOCIOS!C71</f>
        <v>0</v>
      </c>
      <c r="D58" s="200" t="str">
        <f>+SOCIOS!D71</f>
        <v/>
      </c>
      <c r="E58" s="198" t="str">
        <f>IF(SOCIOS!E71&gt;0,SOCIOS!E71,"INCOMPLETO RECHAZAR")</f>
        <v>INCOMPLETO RECHAZAR</v>
      </c>
      <c r="F58" s="189">
        <v>52</v>
      </c>
    </row>
    <row r="59" spans="1:6" ht="84.95" customHeight="1" x14ac:dyDescent="0.2">
      <c r="A59" s="285" t="str">
        <f>+SOCIOS!A81</f>
        <v>c SOCIO PH</v>
      </c>
      <c r="B59" s="36">
        <f>+SOCIOS!B81</f>
        <v>0</v>
      </c>
      <c r="C59" s="36">
        <f>+SOCIOS!C81</f>
        <v>0</v>
      </c>
      <c r="D59" s="214" t="str">
        <f>+SOCIOS!D81</f>
        <v>NOTA/OBSERVACIÓN -en mayúscula-:</v>
      </c>
      <c r="E59" s="36" t="str">
        <f>IF(SOCIOS!E81&gt;0,SOCIOS!E81,"INCOMPLETO RECHAZAR")</f>
        <v>INCOMPLETO RECHAZAR</v>
      </c>
      <c r="F59" s="189">
        <v>53</v>
      </c>
    </row>
    <row r="60" spans="1:6" ht="56.85" customHeight="1" x14ac:dyDescent="0.2">
      <c r="A60" s="285" t="str">
        <f>+SOCIOS!A65</f>
        <v>c SOCIO PH</v>
      </c>
      <c r="B60" s="198">
        <f>+SOCIOS!B65</f>
        <v>0</v>
      </c>
      <c r="C60" s="198">
        <f>+SOCIOS!C65</f>
        <v>0</v>
      </c>
      <c r="D60" s="200" t="str">
        <f>+SOCIOS!D65</f>
        <v>PROFESIÓN/OFICIO:</v>
      </c>
      <c r="E60" s="198" t="str">
        <f>IF(SOCIOS!E65&gt;0,SOCIOS!E65,"INCOMPLETO RECHAZAR")</f>
        <v>INCOMPLETO RECHAZAR</v>
      </c>
      <c r="F60" s="189">
        <v>54</v>
      </c>
    </row>
    <row r="61" spans="1:6" x14ac:dyDescent="0.2">
      <c r="A61" s="285" t="str">
        <f>+SOCIOS!A92</f>
        <v>c SOCIO PH</v>
      </c>
      <c r="B61" s="198">
        <f>+SOCIOS!B92</f>
        <v>0</v>
      </c>
      <c r="C61" s="198">
        <f>+SOCIOS!C92</f>
        <v>0</v>
      </c>
      <c r="D61" s="200" t="str">
        <f>+SOCIOS!D92</f>
        <v/>
      </c>
      <c r="E61" s="198" t="str">
        <f>IF(SOCIOS!E92&gt;0,SOCIOS!E92,"INCOMPLETO RECHAZAR")</f>
        <v>INCOMPLETO RECHAZAR</v>
      </c>
      <c r="F61" s="189">
        <v>55</v>
      </c>
    </row>
    <row r="62" spans="1:6" x14ac:dyDescent="0.2">
      <c r="A62" s="285" t="str">
        <f>+SOCIOS!A89</f>
        <v>c SOCIO PH</v>
      </c>
      <c r="B62" s="198">
        <f>+SOCIOS!B89</f>
        <v>0</v>
      </c>
      <c r="C62" s="198">
        <f>+SOCIOS!C89</f>
        <v>0</v>
      </c>
      <c r="D62" s="200" t="str">
        <f>+SOCIOS!D89</f>
        <v>CEL/TEL :</v>
      </c>
      <c r="E62" s="198" t="str">
        <f>IF(SOCIOS!E89&gt;0,SOCIOS!E89,"INCOMPLETO RECHAZAR")</f>
        <v>INCOMPLETO RECHAZAR</v>
      </c>
      <c r="F62" s="189">
        <v>56</v>
      </c>
    </row>
    <row r="63" spans="1:6" ht="24" x14ac:dyDescent="0.2">
      <c r="A63" s="285" t="str">
        <f>+SOCIOS!A83</f>
        <v>c SOCIO PH</v>
      </c>
      <c r="B63" s="198">
        <f>+SOCIOS!B83</f>
        <v>0</v>
      </c>
      <c r="C63" s="198">
        <f>+SOCIOS!C83</f>
        <v>0</v>
      </c>
      <c r="D63" s="200" t="str">
        <f>+SOCIOS!D83</f>
        <v>CUIT/CUIL –sin puntos ni barras-:</v>
      </c>
      <c r="E63" s="199" t="str">
        <f>IF(SOCIOS!E83&gt;0,SOCIOS!E83,"INCOMPLETO RECHAZAR")</f>
        <v>INCOMPLETO RECHAZAR</v>
      </c>
      <c r="F63" s="189">
        <v>57</v>
      </c>
    </row>
    <row r="64" spans="1:6" x14ac:dyDescent="0.2">
      <c r="A64" s="285" t="str">
        <f>+SOCIOS!A94</f>
        <v>c SOCIO PH</v>
      </c>
      <c r="B64" s="198">
        <f>+SOCIOS!B94</f>
        <v>0</v>
      </c>
      <c r="C64" s="198">
        <f>+SOCIOS!C94</f>
        <v>0</v>
      </c>
      <c r="D64" s="200" t="str">
        <f>+SOCIOS!D94</f>
        <v/>
      </c>
      <c r="E64" s="199" t="str">
        <f>IF(SOCIOS!E94&gt;0,SOCIOS!E94,"INCOMPLETO RECHAZAR")</f>
        <v>INCOMPLETO RECHAZAR</v>
      </c>
      <c r="F64" s="189">
        <v>58</v>
      </c>
    </row>
    <row r="65" spans="1:6" ht="24" x14ac:dyDescent="0.2">
      <c r="A65" s="285" t="str">
        <f>+SOCIOS!A82</f>
        <v>c SOCIO PH</v>
      </c>
      <c r="B65" s="198">
        <f>+SOCIOS!B82</f>
        <v>0</v>
      </c>
      <c r="C65" s="198">
        <f>+SOCIOS!C82</f>
        <v>0</v>
      </c>
      <c r="D65" s="200" t="str">
        <f>+SOCIOS!D82</f>
        <v>DOC. IDENTIDAD –sin puntos-:</v>
      </c>
      <c r="E65" s="199" t="str">
        <f>IF(SOCIOS!E82&gt;0,SOCIOS!E82,"INCOMPLETO RECHAZAR")</f>
        <v>INCOMPLETO RECHAZAR</v>
      </c>
      <c r="F65" s="189">
        <v>59</v>
      </c>
    </row>
    <row r="66" spans="1:6" ht="70.7" customHeight="1" x14ac:dyDescent="0.2">
      <c r="A66" s="285" t="str">
        <f>+SOCIOS!A88</f>
        <v>c SOCIO PH</v>
      </c>
      <c r="B66" s="198">
        <f>+SOCIOS!B88</f>
        <v>0</v>
      </c>
      <c r="C66" s="198">
        <f>+SOCIOS!C88</f>
        <v>0</v>
      </c>
      <c r="D66" s="200" t="str">
        <f>+SOCIOS!D88</f>
        <v>DOMICILIO REAL:</v>
      </c>
      <c r="E66" s="198" t="str">
        <f>IF(SOCIOS!E88&gt;0,SOCIOS!E88,"INCOMPLETO RECHAZAR")</f>
        <v>INCOMPLETO RECHAZAR</v>
      </c>
      <c r="F66" s="189">
        <v>60</v>
      </c>
    </row>
    <row r="67" spans="1:6" x14ac:dyDescent="0.2">
      <c r="A67" s="285" t="str">
        <f>+SOCIOS!A90</f>
        <v>c SOCIO PH</v>
      </c>
      <c r="B67" s="198">
        <f>+SOCIOS!B90</f>
        <v>0</v>
      </c>
      <c r="C67" s="198">
        <f>+SOCIOS!C90</f>
        <v>0</v>
      </c>
      <c r="D67" s="200" t="str">
        <f>+SOCIOS!D90</f>
        <v>EMAIL:</v>
      </c>
      <c r="E67" s="198" t="str">
        <f>IF(SOCIOS!E90&gt;0,SOCIOS!E90,"INCOMPLETO RECHAZAR")</f>
        <v>INCOMPLETO RECHAZAR</v>
      </c>
      <c r="F67" s="189">
        <v>61</v>
      </c>
    </row>
    <row r="68" spans="1:6" x14ac:dyDescent="0.2">
      <c r="A68" s="285" t="str">
        <f>+SOCIOS!A91</f>
        <v>c SOCIO PH</v>
      </c>
      <c r="B68" s="198">
        <f>+SOCIOS!B91</f>
        <v>0</v>
      </c>
      <c r="C68" s="198">
        <f>+SOCIOS!C91</f>
        <v>0</v>
      </c>
      <c r="D68" s="200" t="str">
        <f>+SOCIOS!D91</f>
        <v>ESTADO CIVIL:</v>
      </c>
      <c r="E68" s="198" t="str">
        <f>IF(SOCIOS!E91&gt;0,SOCIOS!E91,"INCOMPLETO RECHAZAR")</f>
        <v>INCOMPLETO RECHAZAR</v>
      </c>
      <c r="F68" s="189">
        <v>62</v>
      </c>
    </row>
    <row r="69" spans="1:6" ht="24" x14ac:dyDescent="0.2">
      <c r="A69" s="285" t="str">
        <f>+SOCIOS!A84</f>
        <v>c SOCIO PH</v>
      </c>
      <c r="B69" s="198">
        <f>+SOCIOS!B84</f>
        <v>0</v>
      </c>
      <c r="C69" s="198">
        <f>+SOCIOS!C84</f>
        <v>0</v>
      </c>
      <c r="D69" s="200" t="str">
        <f>+SOCIOS!D84</f>
        <v>FECHA DE NACIMIENTO –dd/mm/aa-:</v>
      </c>
      <c r="E69" s="201" t="str">
        <f>IF(SOCIOS!E84&gt;0,SOCIOS!E84,"INCOMPLETO RECHAZAR")</f>
        <v>INCOMPLETO RECHAZAR</v>
      </c>
      <c r="F69" s="189">
        <v>63</v>
      </c>
    </row>
    <row r="70" spans="1:6" ht="70.7" customHeight="1" x14ac:dyDescent="0.2">
      <c r="A70" s="285" t="str">
        <f>+SOCIOS!A85</f>
        <v>c SOCIO PH</v>
      </c>
      <c r="B70" s="198">
        <f>+SOCIOS!B85</f>
        <v>0</v>
      </c>
      <c r="C70" s="198">
        <f>+SOCIOS!C85</f>
        <v>0</v>
      </c>
      <c r="D70" s="200" t="str">
        <f>+SOCIOS!D85</f>
        <v>LUGAR DE NACIMIENTO:</v>
      </c>
      <c r="E70" s="198" t="str">
        <f>IF(SOCIOS!E85&gt;0,SOCIOS!E85,"INCOMPLETO RECHAZAR")</f>
        <v>INCOMPLETO RECHAZAR</v>
      </c>
      <c r="F70" s="189">
        <v>64</v>
      </c>
    </row>
    <row r="71" spans="1:6" x14ac:dyDescent="0.2">
      <c r="A71" s="285" t="str">
        <f>+SOCIOS!A86</f>
        <v>c SOCIO PH</v>
      </c>
      <c r="B71" s="198">
        <f>+SOCIOS!B86</f>
        <v>0</v>
      </c>
      <c r="C71" s="198">
        <f>+SOCIOS!C86</f>
        <v>0</v>
      </c>
      <c r="D71" s="200" t="str">
        <f>+SOCIOS!D86</f>
        <v>NACIONALIDAD:</v>
      </c>
      <c r="E71" s="198" t="str">
        <f>IF(SOCIOS!E86&gt;0,SOCIOS!E86,"INCOMPLETO RECHAZAR")</f>
        <v>INCOMPLETO RECHAZAR</v>
      </c>
      <c r="F71" s="189">
        <v>65</v>
      </c>
    </row>
    <row r="72" spans="1:6" x14ac:dyDescent="0.2">
      <c r="A72" s="285" t="str">
        <f>+SOCIOS!A93</f>
        <v>c SOCIO PH</v>
      </c>
      <c r="B72" s="198">
        <f>+SOCIOS!B93</f>
        <v>0</v>
      </c>
      <c r="C72" s="198">
        <f>+SOCIOS!C93</f>
        <v>0</v>
      </c>
      <c r="D72" s="200" t="str">
        <f>+SOCIOS!D93</f>
        <v/>
      </c>
      <c r="E72" s="198" t="str">
        <f>IF(SOCIOS!E93&gt;0,SOCIOS!E93,"INCOMPLETO RECHAZAR")</f>
        <v>INCOMPLETO RECHAZAR</v>
      </c>
      <c r="F72" s="189">
        <v>66</v>
      </c>
    </row>
    <row r="73" spans="1:6" ht="84.95" customHeight="1" x14ac:dyDescent="0.2">
      <c r="A73" s="285" t="str">
        <f>+SOCIOS!A103</f>
        <v>c SOCIO PH</v>
      </c>
      <c r="B73" s="36">
        <f>+SOCIOS!B103</f>
        <v>0</v>
      </c>
      <c r="C73" s="36">
        <f>+SOCIOS!C103</f>
        <v>0</v>
      </c>
      <c r="D73" s="214" t="str">
        <f>+SOCIOS!D103</f>
        <v>NOTA/OBSERVACIÓN -en mayúscula-:</v>
      </c>
      <c r="E73" s="36" t="str">
        <f>IF(SOCIOS!E103&gt;0,SOCIOS!E103,"INCOMPLETO RECHAZAR")</f>
        <v>INCOMPLETO RECHAZAR</v>
      </c>
      <c r="F73" s="189">
        <v>67</v>
      </c>
    </row>
    <row r="74" spans="1:6" ht="56.85" customHeight="1" x14ac:dyDescent="0.2">
      <c r="A74" s="285" t="str">
        <f>+SOCIOS!A87</f>
        <v>c SOCIO PH</v>
      </c>
      <c r="B74" s="198">
        <f>+SOCIOS!B87</f>
        <v>0</v>
      </c>
      <c r="C74" s="198">
        <f>+SOCIOS!C87</f>
        <v>0</v>
      </c>
      <c r="D74" s="200" t="str">
        <f>+SOCIOS!D87</f>
        <v>PROFESIÓN/OFICIO:</v>
      </c>
      <c r="E74" s="198" t="str">
        <f>IF(SOCIOS!E87&gt;0,SOCIOS!E87,"INCOMPLETO RECHAZAR")</f>
        <v>INCOMPLETO RECHAZAR</v>
      </c>
      <c r="F74" s="189">
        <v>68</v>
      </c>
    </row>
    <row r="75" spans="1:6" x14ac:dyDescent="0.2">
      <c r="A75" s="285" t="str">
        <f>+SOCIOS!A114</f>
        <v>c SOCIO PH</v>
      </c>
      <c r="B75" s="198">
        <f>+SOCIOS!B114</f>
        <v>0</v>
      </c>
      <c r="C75" s="198">
        <f>+SOCIOS!C114</f>
        <v>0</v>
      </c>
      <c r="D75" s="200" t="str">
        <f>+SOCIOS!D114</f>
        <v/>
      </c>
      <c r="E75" s="198" t="str">
        <f>IF(SOCIOS!E114&gt;0,SOCIOS!E114,"INCOMPLETO RECHAZAR")</f>
        <v>INCOMPLETO RECHAZAR</v>
      </c>
      <c r="F75" s="189">
        <v>69</v>
      </c>
    </row>
    <row r="76" spans="1:6" x14ac:dyDescent="0.2">
      <c r="A76" s="285" t="str">
        <f>+SOCIOS!A111</f>
        <v>c SOCIO PH</v>
      </c>
      <c r="B76" s="198">
        <f>+SOCIOS!B111</f>
        <v>0</v>
      </c>
      <c r="C76" s="198">
        <f>+SOCIOS!C111</f>
        <v>0</v>
      </c>
      <c r="D76" s="200" t="str">
        <f>+SOCIOS!D111</f>
        <v>CEL/TEL :</v>
      </c>
      <c r="E76" s="198" t="str">
        <f>IF(SOCIOS!E111&gt;0,SOCIOS!E111,"INCOMPLETO RECHAZAR")</f>
        <v>INCOMPLETO RECHAZAR</v>
      </c>
      <c r="F76" s="189">
        <v>70</v>
      </c>
    </row>
    <row r="77" spans="1:6" ht="24" x14ac:dyDescent="0.2">
      <c r="A77" s="285" t="str">
        <f>+SOCIOS!A105</f>
        <v>c SOCIO PH</v>
      </c>
      <c r="B77" s="198">
        <f>+SOCIOS!B105</f>
        <v>0</v>
      </c>
      <c r="C77" s="198">
        <f>+SOCIOS!C105</f>
        <v>0</v>
      </c>
      <c r="D77" s="200" t="str">
        <f>+SOCIOS!D105</f>
        <v>CUIT/CUIL –sin puntos ni barras-:</v>
      </c>
      <c r="E77" s="199" t="str">
        <f>IF(SOCIOS!E105&gt;0,SOCIOS!E105,"INCOMPLETO RECHAZAR")</f>
        <v>INCOMPLETO RECHAZAR</v>
      </c>
      <c r="F77" s="189">
        <v>71</v>
      </c>
    </row>
    <row r="78" spans="1:6" x14ac:dyDescent="0.2">
      <c r="A78" s="285" t="str">
        <f>+SOCIOS!A116</f>
        <v>c SOCIO PH</v>
      </c>
      <c r="B78" s="198">
        <f>+SOCIOS!B116</f>
        <v>0</v>
      </c>
      <c r="C78" s="198">
        <f>+SOCIOS!C116</f>
        <v>0</v>
      </c>
      <c r="D78" s="200" t="str">
        <f>+SOCIOS!D116</f>
        <v/>
      </c>
      <c r="E78" s="199" t="str">
        <f>IF(SOCIOS!E116&gt;0,SOCIOS!E116,"INCOMPLETO RECHAZAR")</f>
        <v>INCOMPLETO RECHAZAR</v>
      </c>
      <c r="F78" s="189">
        <v>72</v>
      </c>
    </row>
    <row r="79" spans="1:6" ht="24" x14ac:dyDescent="0.2">
      <c r="A79" s="285" t="str">
        <f>+SOCIOS!A104</f>
        <v>c SOCIO PH</v>
      </c>
      <c r="B79" s="198">
        <f>+SOCIOS!B104</f>
        <v>0</v>
      </c>
      <c r="C79" s="198">
        <f>+SOCIOS!C104</f>
        <v>0</v>
      </c>
      <c r="D79" s="200" t="str">
        <f>+SOCIOS!D104</f>
        <v>DOC. IDENTIDAD –sin puntos-:</v>
      </c>
      <c r="E79" s="199" t="str">
        <f>IF(SOCIOS!E104&gt;0,SOCIOS!E104,"INCOMPLETO RECHAZAR")</f>
        <v>INCOMPLETO RECHAZAR</v>
      </c>
      <c r="F79" s="189">
        <v>73</v>
      </c>
    </row>
    <row r="80" spans="1:6" ht="70.7" customHeight="1" x14ac:dyDescent="0.2">
      <c r="A80" s="285" t="str">
        <f>+SOCIOS!A110</f>
        <v>c SOCIO PH</v>
      </c>
      <c r="B80" s="198">
        <f>+SOCIOS!B110</f>
        <v>0</v>
      </c>
      <c r="C80" s="198">
        <f>+SOCIOS!C110</f>
        <v>0</v>
      </c>
      <c r="D80" s="200" t="str">
        <f>+SOCIOS!D110</f>
        <v>DOMICILIO REAL:</v>
      </c>
      <c r="E80" s="198" t="str">
        <f>IF(SOCIOS!E110&gt;0,SOCIOS!E110,"INCOMPLETO RECHAZAR")</f>
        <v>INCOMPLETO RECHAZAR</v>
      </c>
      <c r="F80" s="189">
        <v>74</v>
      </c>
    </row>
    <row r="81" spans="1:6" x14ac:dyDescent="0.2">
      <c r="A81" s="285" t="str">
        <f>+SOCIOS!A112</f>
        <v>c SOCIO PH</v>
      </c>
      <c r="B81" s="198">
        <f>+SOCIOS!B112</f>
        <v>0</v>
      </c>
      <c r="C81" s="198">
        <f>+SOCIOS!C112</f>
        <v>0</v>
      </c>
      <c r="D81" s="200" t="str">
        <f>+SOCIOS!D112</f>
        <v>EMAIL:</v>
      </c>
      <c r="E81" s="198" t="str">
        <f>IF(SOCIOS!E112&gt;0,SOCIOS!E112,"INCOMPLETO RECHAZAR")</f>
        <v>INCOMPLETO RECHAZAR</v>
      </c>
      <c r="F81" s="189">
        <v>75</v>
      </c>
    </row>
    <row r="82" spans="1:6" x14ac:dyDescent="0.2">
      <c r="A82" s="285" t="str">
        <f>+SOCIOS!A113</f>
        <v>c SOCIO PH</v>
      </c>
      <c r="B82" s="198">
        <f>+SOCIOS!B113</f>
        <v>0</v>
      </c>
      <c r="C82" s="198">
        <f>+SOCIOS!C113</f>
        <v>0</v>
      </c>
      <c r="D82" s="200" t="str">
        <f>+SOCIOS!D113</f>
        <v>ESTADO CIVIL:</v>
      </c>
      <c r="E82" s="198" t="str">
        <f>IF(SOCIOS!E113&gt;0,SOCIOS!E113,"INCOMPLETO RECHAZAR")</f>
        <v>INCOMPLETO RECHAZAR</v>
      </c>
      <c r="F82" s="189">
        <v>76</v>
      </c>
    </row>
    <row r="83" spans="1:6" ht="24" x14ac:dyDescent="0.2">
      <c r="A83" s="285" t="str">
        <f>+SOCIOS!A106</f>
        <v>c SOCIO PH</v>
      </c>
      <c r="B83" s="198">
        <f>+SOCIOS!B106</f>
        <v>0</v>
      </c>
      <c r="C83" s="198">
        <f>+SOCIOS!C106</f>
        <v>0</v>
      </c>
      <c r="D83" s="200" t="str">
        <f>+SOCIOS!D106</f>
        <v>FECHA DE NACIMIENTO –dd/mm/aa-:</v>
      </c>
      <c r="E83" s="201" t="str">
        <f>IF(SOCIOS!E106&gt;0,SOCIOS!E106,"INCOMPLETO RECHAZAR")</f>
        <v>INCOMPLETO RECHAZAR</v>
      </c>
      <c r="F83" s="189">
        <v>77</v>
      </c>
    </row>
    <row r="84" spans="1:6" ht="70.7" customHeight="1" x14ac:dyDescent="0.2">
      <c r="A84" s="285" t="str">
        <f>+SOCIOS!A107</f>
        <v>c SOCIO PH</v>
      </c>
      <c r="B84" s="198">
        <f>+SOCIOS!B107</f>
        <v>0</v>
      </c>
      <c r="C84" s="198">
        <f>+SOCIOS!C107</f>
        <v>0</v>
      </c>
      <c r="D84" s="200" t="str">
        <f>+SOCIOS!D107</f>
        <v>LUGAR DE NACIMIENTO:</v>
      </c>
      <c r="E84" s="198" t="str">
        <f>IF(SOCIOS!E107&gt;0,SOCIOS!E107,"INCOMPLETO RECHAZAR")</f>
        <v>INCOMPLETO RECHAZAR</v>
      </c>
      <c r="F84" s="189">
        <v>78</v>
      </c>
    </row>
    <row r="85" spans="1:6" x14ac:dyDescent="0.2">
      <c r="A85" s="285" t="str">
        <f>+SOCIOS!A108</f>
        <v>c SOCIO PH</v>
      </c>
      <c r="B85" s="198">
        <f>+SOCIOS!B108</f>
        <v>0</v>
      </c>
      <c r="C85" s="198">
        <f>+SOCIOS!C108</f>
        <v>0</v>
      </c>
      <c r="D85" s="200" t="str">
        <f>+SOCIOS!D108</f>
        <v>NACIONALIDAD:</v>
      </c>
      <c r="E85" s="198" t="str">
        <f>IF(SOCIOS!E108&gt;0,SOCIOS!E108,"INCOMPLETO RECHAZAR")</f>
        <v>INCOMPLETO RECHAZAR</v>
      </c>
      <c r="F85" s="189">
        <v>79</v>
      </c>
    </row>
    <row r="86" spans="1:6" x14ac:dyDescent="0.2">
      <c r="A86" s="285" t="str">
        <f>+SOCIOS!A115</f>
        <v>c SOCIO PH</v>
      </c>
      <c r="B86" s="198">
        <f>+SOCIOS!B115</f>
        <v>0</v>
      </c>
      <c r="C86" s="198">
        <f>+SOCIOS!C115</f>
        <v>0</v>
      </c>
      <c r="D86" s="200" t="str">
        <f>+SOCIOS!D115</f>
        <v/>
      </c>
      <c r="E86" s="198" t="str">
        <f>IF(SOCIOS!E115&gt;0,SOCIOS!E115,"INCOMPLETO RECHAZAR")</f>
        <v>INCOMPLETO RECHAZAR</v>
      </c>
      <c r="F86" s="189">
        <v>80</v>
      </c>
    </row>
    <row r="87" spans="1:6" ht="84.95" customHeight="1" x14ac:dyDescent="0.2">
      <c r="A87" s="285" t="str">
        <f>+SOCIOS!A125</f>
        <v>c SOCIO PH</v>
      </c>
      <c r="B87" s="36">
        <f>+SOCIOS!B125</f>
        <v>0</v>
      </c>
      <c r="C87" s="36">
        <f>+SOCIOS!C125</f>
        <v>0</v>
      </c>
      <c r="D87" s="214" t="str">
        <f>+SOCIOS!D125</f>
        <v>NOTA/OBSERVACIÓN -en mayúscula-:</v>
      </c>
      <c r="E87" s="198" t="str">
        <f>IF(SOCIOS!E125&gt;0,SOCIOS!E125,"INCOMPLETO RECHAZAR")</f>
        <v>INCOMPLETO RECHAZAR</v>
      </c>
      <c r="F87" s="189">
        <v>81</v>
      </c>
    </row>
    <row r="88" spans="1:6" ht="56.85" customHeight="1" x14ac:dyDescent="0.2">
      <c r="A88" s="285" t="str">
        <f>+SOCIOS!A109</f>
        <v>c SOCIO PH</v>
      </c>
      <c r="B88" s="198">
        <f>+SOCIOS!B109</f>
        <v>0</v>
      </c>
      <c r="C88" s="198">
        <f>+SOCIOS!C109</f>
        <v>0</v>
      </c>
      <c r="D88" s="200" t="str">
        <f>+SOCIOS!D109</f>
        <v>PROFESIÓN/OFICIO:</v>
      </c>
      <c r="E88" s="198" t="str">
        <f>IF(SOCIOS!E109&gt;0,SOCIOS!E109,"INCOMPLETO RECHAZAR")</f>
        <v>INCOMPLETO RECHAZAR</v>
      </c>
      <c r="F88" s="189">
        <v>82</v>
      </c>
    </row>
    <row r="89" spans="1:6" x14ac:dyDescent="0.2">
      <c r="A89" s="285" t="str">
        <f>+SOCIOS!A136</f>
        <v>c SOCIO PH</v>
      </c>
      <c r="B89" s="198">
        <f>+SOCIOS!B136</f>
        <v>0</v>
      </c>
      <c r="C89" s="198">
        <f>+SOCIOS!C136</f>
        <v>0</v>
      </c>
      <c r="D89" s="200" t="str">
        <f>+SOCIOS!D136</f>
        <v/>
      </c>
      <c r="E89" s="198" t="str">
        <f>IF(SOCIOS!E136&gt;0,SOCIOS!E136,"INCOMPLETO RECHAZAR")</f>
        <v>INCOMPLETO RECHAZAR</v>
      </c>
      <c r="F89" s="189">
        <v>83</v>
      </c>
    </row>
    <row r="90" spans="1:6" x14ac:dyDescent="0.2">
      <c r="A90" s="285" t="str">
        <f>+SOCIOS!A133</f>
        <v>c SOCIO PH</v>
      </c>
      <c r="B90" s="198">
        <f>+SOCIOS!B133</f>
        <v>0</v>
      </c>
      <c r="C90" s="198">
        <f>+SOCIOS!C133</f>
        <v>0</v>
      </c>
      <c r="D90" s="200" t="str">
        <f>+SOCIOS!D133</f>
        <v>CEL/TEL :</v>
      </c>
      <c r="E90" s="198" t="str">
        <f>IF(SOCIOS!E133&gt;0,SOCIOS!E133,"INCOMPLETO RECHAZAR")</f>
        <v>INCOMPLETO RECHAZAR</v>
      </c>
      <c r="F90" s="189">
        <v>84</v>
      </c>
    </row>
    <row r="91" spans="1:6" ht="24" x14ac:dyDescent="0.2">
      <c r="A91" s="285" t="str">
        <f>+SOCIOS!A127</f>
        <v>c SOCIO PH</v>
      </c>
      <c r="B91" s="198">
        <f>+SOCIOS!B127</f>
        <v>0</v>
      </c>
      <c r="C91" s="198">
        <f>+SOCIOS!C127</f>
        <v>0</v>
      </c>
      <c r="D91" s="200" t="str">
        <f>+SOCIOS!D127</f>
        <v>CUIT/CUIL –sin puntos ni barras-:</v>
      </c>
      <c r="E91" s="199" t="str">
        <f>IF(SOCIOS!E127&gt;0,SOCIOS!E127,"INCOMPLETO RECHAZAR")</f>
        <v>INCOMPLETO RECHAZAR</v>
      </c>
      <c r="F91" s="189">
        <v>85</v>
      </c>
    </row>
    <row r="92" spans="1:6" x14ac:dyDescent="0.2">
      <c r="A92" s="285" t="str">
        <f>+SOCIOS!A138</f>
        <v>c SOCIO PH</v>
      </c>
      <c r="B92" s="198">
        <f>+SOCIOS!B138</f>
        <v>0</v>
      </c>
      <c r="C92" s="198">
        <f>+SOCIOS!C138</f>
        <v>0</v>
      </c>
      <c r="D92" s="200" t="str">
        <f>+SOCIOS!D138</f>
        <v/>
      </c>
      <c r="E92" s="199" t="str">
        <f>IF(SOCIOS!E138&gt;0,SOCIOS!E138,"INCOMPLETO RECHAZAR")</f>
        <v>INCOMPLETO RECHAZAR</v>
      </c>
      <c r="F92" s="189">
        <v>86</v>
      </c>
    </row>
    <row r="93" spans="1:6" ht="24" x14ac:dyDescent="0.2">
      <c r="A93" s="285" t="str">
        <f>+SOCIOS!A126</f>
        <v>c SOCIO PH</v>
      </c>
      <c r="B93" s="198">
        <f>+SOCIOS!B126</f>
        <v>0</v>
      </c>
      <c r="C93" s="198">
        <f>+SOCIOS!C126</f>
        <v>0</v>
      </c>
      <c r="D93" s="200" t="str">
        <f>+SOCIOS!D126</f>
        <v>DOC. IDENTIDAD –sin puntos-:</v>
      </c>
      <c r="E93" s="199" t="str">
        <f>IF(SOCIOS!E126&gt;0,SOCIOS!E126,"INCOMPLETO RECHAZAR")</f>
        <v>INCOMPLETO RECHAZAR</v>
      </c>
      <c r="F93" s="189">
        <v>87</v>
      </c>
    </row>
    <row r="94" spans="1:6" ht="70.7" customHeight="1" x14ac:dyDescent="0.2">
      <c r="A94" s="285" t="str">
        <f>+SOCIOS!A132</f>
        <v>c SOCIO PH</v>
      </c>
      <c r="B94" s="198">
        <f>+SOCIOS!B132</f>
        <v>0</v>
      </c>
      <c r="C94" s="198">
        <f>+SOCIOS!C132</f>
        <v>0</v>
      </c>
      <c r="D94" s="200" t="str">
        <f>+SOCIOS!D132</f>
        <v>DOMICILIO REAL:</v>
      </c>
      <c r="E94" s="198" t="str">
        <f>IF(SOCIOS!E132&gt;0,SOCIOS!E132,"INCOMPLETO RECHAZAR")</f>
        <v>INCOMPLETO RECHAZAR</v>
      </c>
      <c r="F94" s="189">
        <v>88</v>
      </c>
    </row>
    <row r="95" spans="1:6" x14ac:dyDescent="0.2">
      <c r="A95" s="285" t="str">
        <f>+SOCIOS!A134</f>
        <v>c SOCIO PH</v>
      </c>
      <c r="B95" s="198">
        <f>+SOCIOS!B134</f>
        <v>0</v>
      </c>
      <c r="C95" s="198">
        <f>+SOCIOS!C134</f>
        <v>0</v>
      </c>
      <c r="D95" s="200" t="str">
        <f>+SOCIOS!D134</f>
        <v>EMAIL:</v>
      </c>
      <c r="E95" s="198" t="str">
        <f>IF(SOCIOS!E134&gt;0,SOCIOS!E134,"INCOMPLETO RECHAZAR")</f>
        <v>INCOMPLETO RECHAZAR</v>
      </c>
      <c r="F95" s="189">
        <v>89</v>
      </c>
    </row>
    <row r="96" spans="1:6" x14ac:dyDescent="0.2">
      <c r="A96" s="285" t="str">
        <f>+SOCIOS!A135</f>
        <v>c SOCIO PH</v>
      </c>
      <c r="B96" s="198">
        <f>+SOCIOS!B135</f>
        <v>0</v>
      </c>
      <c r="C96" s="198">
        <f>+SOCIOS!C135</f>
        <v>0</v>
      </c>
      <c r="D96" s="200" t="str">
        <f>+SOCIOS!D135</f>
        <v>ESTADO CIVIL:</v>
      </c>
      <c r="E96" s="198" t="str">
        <f>IF(SOCIOS!E135&gt;0,SOCIOS!E135,"INCOMPLETO RECHAZAR")</f>
        <v>INCOMPLETO RECHAZAR</v>
      </c>
      <c r="F96" s="189">
        <v>90</v>
      </c>
    </row>
    <row r="97" spans="1:6" ht="24" x14ac:dyDescent="0.2">
      <c r="A97" s="285" t="str">
        <f>+SOCIOS!A128</f>
        <v>c SOCIO PH</v>
      </c>
      <c r="B97" s="198">
        <f>+SOCIOS!B128</f>
        <v>0</v>
      </c>
      <c r="C97" s="198">
        <f>+SOCIOS!C128</f>
        <v>0</v>
      </c>
      <c r="D97" s="200" t="str">
        <f>+SOCIOS!D128</f>
        <v>FECHA DE NACIMIENTO –dd/mm/aa-:</v>
      </c>
      <c r="E97" s="201" t="str">
        <f>IF(SOCIOS!E128&gt;0,SOCIOS!E128,"INCOMPLETO RECHAZAR")</f>
        <v>INCOMPLETO RECHAZAR</v>
      </c>
      <c r="F97" s="189">
        <v>91</v>
      </c>
    </row>
    <row r="98" spans="1:6" ht="70.7" customHeight="1" x14ac:dyDescent="0.2">
      <c r="A98" s="285" t="str">
        <f>+SOCIOS!A129</f>
        <v>c SOCIO PH</v>
      </c>
      <c r="B98" s="198">
        <f>+SOCIOS!B129</f>
        <v>0</v>
      </c>
      <c r="C98" s="198">
        <f>+SOCIOS!C129</f>
        <v>0</v>
      </c>
      <c r="D98" s="200" t="str">
        <f>+SOCIOS!D129</f>
        <v>LUGAR DE NACIMIENTO:</v>
      </c>
      <c r="E98" s="198" t="str">
        <f>IF(SOCIOS!E129&gt;0,SOCIOS!E129,"INCOMPLETO RECHAZAR")</f>
        <v>INCOMPLETO RECHAZAR</v>
      </c>
      <c r="F98" s="189">
        <v>92</v>
      </c>
    </row>
    <row r="99" spans="1:6" x14ac:dyDescent="0.2">
      <c r="A99" s="285" t="str">
        <f>+SOCIOS!A130</f>
        <v>c SOCIO PH</v>
      </c>
      <c r="B99" s="198">
        <f>+SOCIOS!B130</f>
        <v>0</v>
      </c>
      <c r="C99" s="198">
        <f>+SOCIOS!C130</f>
        <v>0</v>
      </c>
      <c r="D99" s="200" t="str">
        <f>+SOCIOS!D130</f>
        <v>NACIONALIDAD:</v>
      </c>
      <c r="E99" s="198" t="str">
        <f>IF(SOCIOS!E130&gt;0,SOCIOS!E130,"INCOMPLETO RECHAZAR")</f>
        <v>INCOMPLETO RECHAZAR</v>
      </c>
      <c r="F99" s="189">
        <v>93</v>
      </c>
    </row>
    <row r="100" spans="1:6" x14ac:dyDescent="0.2">
      <c r="A100" s="285" t="str">
        <f>+SOCIOS!A137</f>
        <v>c SOCIO PH</v>
      </c>
      <c r="B100" s="198">
        <f>+SOCIOS!B137</f>
        <v>0</v>
      </c>
      <c r="C100" s="198">
        <f>+SOCIOS!C137</f>
        <v>0</v>
      </c>
      <c r="D100" s="200" t="str">
        <f>+SOCIOS!D137</f>
        <v/>
      </c>
      <c r="E100" s="198" t="str">
        <f>IF(SOCIOS!E137&gt;0,SOCIOS!E137,"INCOMPLETO RECHAZAR")</f>
        <v>INCOMPLETO RECHAZAR</v>
      </c>
      <c r="F100" s="189">
        <v>94</v>
      </c>
    </row>
    <row r="101" spans="1:6" ht="84.95" customHeight="1" x14ac:dyDescent="0.2">
      <c r="A101" s="285" t="str">
        <f>+SOCIOS!A147</f>
        <v>c SOCIO PH</v>
      </c>
      <c r="B101" s="36">
        <f>+SOCIOS!B147</f>
        <v>0</v>
      </c>
      <c r="C101" s="36">
        <f>+SOCIOS!C147</f>
        <v>0</v>
      </c>
      <c r="D101" s="214" t="str">
        <f>+SOCIOS!D147</f>
        <v>NOTA/OBSERVACIÓN -en mayúscula-:</v>
      </c>
      <c r="E101" s="198" t="str">
        <f>IF(SOCIOS!E147&gt;0,SOCIOS!E147,"INCOMPLETO RECHAZAR")</f>
        <v>INCOMPLETO RECHAZAR</v>
      </c>
      <c r="F101" s="189">
        <v>95</v>
      </c>
    </row>
    <row r="102" spans="1:6" ht="56.85" customHeight="1" x14ac:dyDescent="0.2">
      <c r="A102" s="285" t="str">
        <f>+SOCIOS!A131</f>
        <v>c SOCIO PH</v>
      </c>
      <c r="B102" s="198">
        <f>+SOCIOS!B131</f>
        <v>0</v>
      </c>
      <c r="C102" s="198">
        <f>+SOCIOS!C131</f>
        <v>0</v>
      </c>
      <c r="D102" s="200" t="str">
        <f>+SOCIOS!D131</f>
        <v>PROFESIÓN/OFICIO:</v>
      </c>
      <c r="E102" s="198" t="str">
        <f>IF(SOCIOS!E131&gt;0,SOCIOS!E131,"INCOMPLETO RECHAZAR")</f>
        <v>INCOMPLETO RECHAZAR</v>
      </c>
      <c r="F102" s="189">
        <v>96</v>
      </c>
    </row>
    <row r="103" spans="1:6" x14ac:dyDescent="0.2">
      <c r="A103" s="285" t="str">
        <f>+SOCIOS!A158</f>
        <v>c SOCIO PH</v>
      </c>
      <c r="B103" s="198">
        <f>+SOCIOS!B158</f>
        <v>0</v>
      </c>
      <c r="C103" s="198">
        <f>+SOCIOS!C158</f>
        <v>0</v>
      </c>
      <c r="D103" s="200" t="str">
        <f>+SOCIOS!D158</f>
        <v/>
      </c>
      <c r="E103" s="198" t="str">
        <f>IF(SOCIOS!E158&gt;0,SOCIOS!E158,"INCOMPLETO RECHAZAR")</f>
        <v>INCOMPLETO RECHAZAR</v>
      </c>
      <c r="F103" s="189">
        <v>97</v>
      </c>
    </row>
    <row r="104" spans="1:6" x14ac:dyDescent="0.2">
      <c r="A104" s="285" t="str">
        <f>+SOCIOS!A155</f>
        <v>c SOCIO PH</v>
      </c>
      <c r="B104" s="198">
        <f>+SOCIOS!B155</f>
        <v>0</v>
      </c>
      <c r="C104" s="198">
        <f>+SOCIOS!C155</f>
        <v>0</v>
      </c>
      <c r="D104" s="200" t="str">
        <f>+SOCIOS!D155</f>
        <v>CEL/TEL :</v>
      </c>
      <c r="E104" s="198" t="str">
        <f>IF(SOCIOS!E155&gt;0,SOCIOS!E155,"INCOMPLETO RECHAZAR")</f>
        <v>INCOMPLETO RECHAZAR</v>
      </c>
      <c r="F104" s="189">
        <v>98</v>
      </c>
    </row>
    <row r="105" spans="1:6" ht="24" x14ac:dyDescent="0.2">
      <c r="A105" s="285" t="str">
        <f>+SOCIOS!A149</f>
        <v>c SOCIO PH</v>
      </c>
      <c r="B105" s="198">
        <f>+SOCIOS!B149</f>
        <v>0</v>
      </c>
      <c r="C105" s="198">
        <f>+SOCIOS!C149</f>
        <v>0</v>
      </c>
      <c r="D105" s="200" t="str">
        <f>+SOCIOS!D149</f>
        <v>CUIT/CUIL –sin puntos ni barras-:</v>
      </c>
      <c r="E105" s="199" t="str">
        <f>IF(SOCIOS!E149&gt;0,SOCIOS!E149,"INCOMPLETO RECHAZAR")</f>
        <v>INCOMPLETO RECHAZAR</v>
      </c>
      <c r="F105" s="189">
        <v>99</v>
      </c>
    </row>
    <row r="106" spans="1:6" x14ac:dyDescent="0.2">
      <c r="A106" s="285" t="str">
        <f>+SOCIOS!A160</f>
        <v>c SOCIO PH</v>
      </c>
      <c r="B106" s="198">
        <f>+SOCIOS!B160</f>
        <v>0</v>
      </c>
      <c r="C106" s="198">
        <f>+SOCIOS!C160</f>
        <v>0</v>
      </c>
      <c r="D106" s="200" t="str">
        <f>+SOCIOS!D160</f>
        <v/>
      </c>
      <c r="E106" s="199" t="str">
        <f>IF(SOCIOS!E160&gt;0,SOCIOS!E160,"INCOMPLETO RECHAZAR")</f>
        <v>INCOMPLETO RECHAZAR</v>
      </c>
      <c r="F106" s="189">
        <v>100</v>
      </c>
    </row>
    <row r="107" spans="1:6" ht="24" x14ac:dyDescent="0.2">
      <c r="A107" s="285" t="str">
        <f>+SOCIOS!A148</f>
        <v>c SOCIO PH</v>
      </c>
      <c r="B107" s="198">
        <f>+SOCIOS!B148</f>
        <v>0</v>
      </c>
      <c r="C107" s="198">
        <f>+SOCIOS!C148</f>
        <v>0</v>
      </c>
      <c r="D107" s="200" t="str">
        <f>+SOCIOS!D148</f>
        <v>DOC. IDENTIDAD –sin puntos-:</v>
      </c>
      <c r="E107" s="199" t="str">
        <f>IF(SOCIOS!E148&gt;0,SOCIOS!E148,"INCOMPLETO RECHAZAR")</f>
        <v>INCOMPLETO RECHAZAR</v>
      </c>
      <c r="F107" s="189">
        <v>101</v>
      </c>
    </row>
    <row r="108" spans="1:6" ht="70.7" customHeight="1" x14ac:dyDescent="0.2">
      <c r="A108" s="285" t="str">
        <f>+SOCIOS!A154</f>
        <v>c SOCIO PH</v>
      </c>
      <c r="B108" s="198">
        <f>+SOCIOS!B154</f>
        <v>0</v>
      </c>
      <c r="C108" s="198">
        <f>+SOCIOS!C154</f>
        <v>0</v>
      </c>
      <c r="D108" s="200" t="str">
        <f>+SOCIOS!D154</f>
        <v>DOMICILIO REAL:</v>
      </c>
      <c r="E108" s="198" t="str">
        <f>IF(SOCIOS!E154&gt;0,SOCIOS!E154,"INCOMPLETO RECHAZAR")</f>
        <v>INCOMPLETO RECHAZAR</v>
      </c>
      <c r="F108" s="189">
        <v>102</v>
      </c>
    </row>
    <row r="109" spans="1:6" x14ac:dyDescent="0.2">
      <c r="A109" s="285" t="str">
        <f>+SOCIOS!A156</f>
        <v>c SOCIO PH</v>
      </c>
      <c r="B109" s="198">
        <f>+SOCIOS!B156</f>
        <v>0</v>
      </c>
      <c r="C109" s="198">
        <f>+SOCIOS!C156</f>
        <v>0</v>
      </c>
      <c r="D109" s="200" t="str">
        <f>+SOCIOS!D156</f>
        <v>EMAIL:</v>
      </c>
      <c r="E109" s="198" t="str">
        <f>IF(SOCIOS!E156&gt;0,SOCIOS!E156,"INCOMPLETO RECHAZAR")</f>
        <v>INCOMPLETO RECHAZAR</v>
      </c>
      <c r="F109" s="189">
        <v>103</v>
      </c>
    </row>
    <row r="110" spans="1:6" x14ac:dyDescent="0.2">
      <c r="A110" s="285" t="str">
        <f>+SOCIOS!A157</f>
        <v>c SOCIO PH</v>
      </c>
      <c r="B110" s="198">
        <f>+SOCIOS!B157</f>
        <v>0</v>
      </c>
      <c r="C110" s="198">
        <f>+SOCIOS!C157</f>
        <v>0</v>
      </c>
      <c r="D110" s="200" t="str">
        <f>+SOCIOS!D157</f>
        <v>ESTADO CIVIL:</v>
      </c>
      <c r="E110" s="198" t="str">
        <f>IF(SOCIOS!E157&gt;0,SOCIOS!E157,"INCOMPLETO RECHAZAR")</f>
        <v>INCOMPLETO RECHAZAR</v>
      </c>
      <c r="F110" s="189">
        <v>104</v>
      </c>
    </row>
    <row r="111" spans="1:6" ht="24" x14ac:dyDescent="0.2">
      <c r="A111" s="285" t="str">
        <f>+SOCIOS!A150</f>
        <v>c SOCIO PH</v>
      </c>
      <c r="B111" s="198">
        <f>+SOCIOS!B150</f>
        <v>0</v>
      </c>
      <c r="C111" s="198">
        <f>+SOCIOS!C150</f>
        <v>0</v>
      </c>
      <c r="D111" s="200" t="str">
        <f>+SOCIOS!D150</f>
        <v>FECHA DE NACIMIENTO –dd/mm/aa-:</v>
      </c>
      <c r="E111" s="201" t="str">
        <f>IF(SOCIOS!E150&gt;0,SOCIOS!E150,"INCOMPLETO RECHAZAR")</f>
        <v>INCOMPLETO RECHAZAR</v>
      </c>
      <c r="F111" s="189">
        <v>105</v>
      </c>
    </row>
    <row r="112" spans="1:6" ht="70.7" customHeight="1" x14ac:dyDescent="0.2">
      <c r="A112" s="285" t="str">
        <f>+SOCIOS!A151</f>
        <v>c SOCIO PH</v>
      </c>
      <c r="B112" s="198">
        <f>+SOCIOS!B151</f>
        <v>0</v>
      </c>
      <c r="C112" s="198">
        <f>+SOCIOS!C151</f>
        <v>0</v>
      </c>
      <c r="D112" s="200" t="str">
        <f>+SOCIOS!D151</f>
        <v>LUGAR DE NACIMIENTO:</v>
      </c>
      <c r="E112" s="198" t="str">
        <f>IF(SOCIOS!E151&gt;0,SOCIOS!E151,"INCOMPLETO RECHAZAR")</f>
        <v>INCOMPLETO RECHAZAR</v>
      </c>
      <c r="F112" s="189">
        <v>106</v>
      </c>
    </row>
    <row r="113" spans="1:6" x14ac:dyDescent="0.2">
      <c r="A113" s="285" t="str">
        <f>+SOCIOS!A152</f>
        <v>c SOCIO PH</v>
      </c>
      <c r="B113" s="198">
        <f>+SOCIOS!B152</f>
        <v>0</v>
      </c>
      <c r="C113" s="198">
        <f>+SOCIOS!C152</f>
        <v>0</v>
      </c>
      <c r="D113" s="200" t="str">
        <f>+SOCIOS!D152</f>
        <v>NACIONALIDAD:</v>
      </c>
      <c r="E113" s="198" t="str">
        <f>IF(SOCIOS!E152&gt;0,SOCIOS!E152,"INCOMPLETO RECHAZAR")</f>
        <v>INCOMPLETO RECHAZAR</v>
      </c>
      <c r="F113" s="189">
        <v>107</v>
      </c>
    </row>
    <row r="114" spans="1:6" x14ac:dyDescent="0.2">
      <c r="A114" s="285" t="str">
        <f>+SOCIOS!A159</f>
        <v>c SOCIO PH</v>
      </c>
      <c r="B114" s="198">
        <f>+SOCIOS!B159</f>
        <v>0</v>
      </c>
      <c r="C114" s="198">
        <f>+SOCIOS!C159</f>
        <v>0</v>
      </c>
      <c r="D114" s="200" t="str">
        <f>+SOCIOS!D159</f>
        <v/>
      </c>
      <c r="E114" s="198" t="str">
        <f>IF(SOCIOS!E159&gt;0,SOCIOS!E159,"INCOMPLETO RECHAZAR")</f>
        <v>INCOMPLETO RECHAZAR</v>
      </c>
      <c r="F114" s="189">
        <v>108</v>
      </c>
    </row>
    <row r="115" spans="1:6" ht="84.95" customHeight="1" x14ac:dyDescent="0.2">
      <c r="A115" s="285" t="str">
        <f>+SOCIOS!A169</f>
        <v>c SOCIO PH</v>
      </c>
      <c r="B115" s="36">
        <f>+SOCIOS!B169</f>
        <v>0</v>
      </c>
      <c r="C115" s="36">
        <f>+SOCIOS!C169</f>
        <v>0</v>
      </c>
      <c r="D115" s="214" t="str">
        <f>+SOCIOS!D169</f>
        <v>NOTA/OBSERVACIÓN -en mayúscula-:</v>
      </c>
      <c r="E115" s="198" t="str">
        <f>IF(SOCIOS!E169&gt;0,SOCIOS!E169,"INCOMPLETO RECHAZAR")</f>
        <v>INCOMPLETO RECHAZAR</v>
      </c>
      <c r="F115" s="189">
        <v>109</v>
      </c>
    </row>
    <row r="116" spans="1:6" ht="56.85" customHeight="1" x14ac:dyDescent="0.2">
      <c r="A116" s="285" t="str">
        <f>+SOCIOS!A153</f>
        <v>c SOCIO PH</v>
      </c>
      <c r="B116" s="198">
        <f>+SOCIOS!B153</f>
        <v>0</v>
      </c>
      <c r="C116" s="198">
        <f>+SOCIOS!C153</f>
        <v>0</v>
      </c>
      <c r="D116" s="200" t="str">
        <f>+SOCIOS!D153</f>
        <v>PROFESIÓN/OFICIO:</v>
      </c>
      <c r="E116" s="198" t="str">
        <f>IF(SOCIOS!E153&gt;0,SOCIOS!E153,"INCOMPLETO RECHAZAR")</f>
        <v>INCOMPLETO RECHAZAR</v>
      </c>
      <c r="F116" s="189">
        <v>110</v>
      </c>
    </row>
    <row r="117" spans="1:6" x14ac:dyDescent="0.2">
      <c r="A117" s="285" t="str">
        <f>+SOCIOS!A180</f>
        <v>c SOCIO PH</v>
      </c>
      <c r="B117" s="198">
        <f>+SOCIOS!B180</f>
        <v>0</v>
      </c>
      <c r="C117" s="198">
        <f>+SOCIOS!C180</f>
        <v>0</v>
      </c>
      <c r="D117" s="200" t="str">
        <f>+SOCIOS!D180</f>
        <v/>
      </c>
      <c r="E117" s="198" t="str">
        <f>IF(SOCIOS!E180&gt;0,SOCIOS!E180,"INCOMPLETO RECHAZAR")</f>
        <v>INCOMPLETO RECHAZAR</v>
      </c>
      <c r="F117" s="189">
        <v>111</v>
      </c>
    </row>
    <row r="118" spans="1:6" x14ac:dyDescent="0.2">
      <c r="A118" s="285" t="str">
        <f>+SOCIOS!A177</f>
        <v>c SOCIO PH</v>
      </c>
      <c r="B118" s="198">
        <f>+SOCIOS!B177</f>
        <v>0</v>
      </c>
      <c r="C118" s="198">
        <f>+SOCIOS!C177</f>
        <v>0</v>
      </c>
      <c r="D118" s="200" t="str">
        <f>+SOCIOS!D177</f>
        <v>CEL/TEL :</v>
      </c>
      <c r="E118" s="198" t="str">
        <f>IF(SOCIOS!E177&gt;0,SOCIOS!E177,"INCOMPLETO RECHAZAR")</f>
        <v>INCOMPLETO RECHAZAR</v>
      </c>
      <c r="F118" s="189">
        <v>112</v>
      </c>
    </row>
    <row r="119" spans="1:6" ht="24" x14ac:dyDescent="0.2">
      <c r="A119" s="285" t="str">
        <f>+SOCIOS!A171</f>
        <v>c SOCIO PH</v>
      </c>
      <c r="B119" s="198">
        <f>+SOCIOS!B171</f>
        <v>0</v>
      </c>
      <c r="C119" s="198">
        <f>+SOCIOS!C171</f>
        <v>0</v>
      </c>
      <c r="D119" s="200" t="str">
        <f>+SOCIOS!D171</f>
        <v>CUIT/CUIL –sin puntos ni barras-:</v>
      </c>
      <c r="E119" s="199" t="str">
        <f>IF(SOCIOS!E171&gt;0,SOCIOS!E171,"INCOMPLETO RECHAZAR")</f>
        <v>INCOMPLETO RECHAZAR</v>
      </c>
      <c r="F119" s="189">
        <v>113</v>
      </c>
    </row>
    <row r="120" spans="1:6" x14ac:dyDescent="0.2">
      <c r="A120" s="285" t="str">
        <f>+SOCIOS!A182</f>
        <v>c SOCIO PH</v>
      </c>
      <c r="B120" s="198">
        <f>+SOCIOS!B182</f>
        <v>0</v>
      </c>
      <c r="C120" s="198">
        <f>+SOCIOS!C182</f>
        <v>0</v>
      </c>
      <c r="D120" s="200" t="str">
        <f>+SOCIOS!D182</f>
        <v/>
      </c>
      <c r="E120" s="199" t="str">
        <f>IF(SOCIOS!E182&gt;0,SOCIOS!E182,"INCOMPLETO RECHAZAR")</f>
        <v>INCOMPLETO RECHAZAR</v>
      </c>
      <c r="F120" s="189">
        <v>114</v>
      </c>
    </row>
    <row r="121" spans="1:6" ht="24" x14ac:dyDescent="0.2">
      <c r="A121" s="285" t="str">
        <f>+SOCIOS!A170</f>
        <v>c SOCIO PH</v>
      </c>
      <c r="B121" s="198">
        <f>+SOCIOS!B170</f>
        <v>0</v>
      </c>
      <c r="C121" s="198">
        <f>+SOCIOS!C170</f>
        <v>0</v>
      </c>
      <c r="D121" s="200" t="str">
        <f>+SOCIOS!D170</f>
        <v>DOC. IDENTIDAD –sin puntos-:</v>
      </c>
      <c r="E121" s="199" t="str">
        <f>IF(SOCIOS!E170&gt;0,SOCIOS!E170,"INCOMPLETO RECHAZAR")</f>
        <v>INCOMPLETO RECHAZAR</v>
      </c>
      <c r="F121" s="189">
        <v>115</v>
      </c>
    </row>
    <row r="122" spans="1:6" ht="70.7" customHeight="1" x14ac:dyDescent="0.2">
      <c r="A122" s="285" t="str">
        <f>+SOCIOS!A176</f>
        <v>c SOCIO PH</v>
      </c>
      <c r="B122" s="198">
        <f>+SOCIOS!B176</f>
        <v>0</v>
      </c>
      <c r="C122" s="198">
        <f>+SOCIOS!C176</f>
        <v>0</v>
      </c>
      <c r="D122" s="200" t="str">
        <f>+SOCIOS!D176</f>
        <v>DOMICILIO REAL:</v>
      </c>
      <c r="E122" s="198" t="str">
        <f>IF(SOCIOS!E176&gt;0,SOCIOS!E176,"INCOMPLETO RECHAZAR")</f>
        <v>INCOMPLETO RECHAZAR</v>
      </c>
      <c r="F122" s="189">
        <v>116</v>
      </c>
    </row>
    <row r="123" spans="1:6" x14ac:dyDescent="0.2">
      <c r="A123" s="285" t="str">
        <f>+SOCIOS!A178</f>
        <v>c SOCIO PH</v>
      </c>
      <c r="B123" s="198">
        <f>+SOCIOS!B178</f>
        <v>0</v>
      </c>
      <c r="C123" s="198">
        <f>+SOCIOS!C178</f>
        <v>0</v>
      </c>
      <c r="D123" s="200" t="str">
        <f>+SOCIOS!D178</f>
        <v>EMAIL:</v>
      </c>
      <c r="E123" s="198" t="str">
        <f>IF(SOCIOS!E178&gt;0,SOCIOS!E178,"INCOMPLETO RECHAZAR")</f>
        <v>INCOMPLETO RECHAZAR</v>
      </c>
      <c r="F123" s="189">
        <v>117</v>
      </c>
    </row>
    <row r="124" spans="1:6" x14ac:dyDescent="0.2">
      <c r="A124" s="285" t="str">
        <f>+SOCIOS!A179</f>
        <v>c SOCIO PH</v>
      </c>
      <c r="B124" s="198">
        <f>+SOCIOS!B179</f>
        <v>0</v>
      </c>
      <c r="C124" s="198">
        <f>+SOCIOS!C179</f>
        <v>0</v>
      </c>
      <c r="D124" s="200" t="str">
        <f>+SOCIOS!D179</f>
        <v>ESTADO CIVIL:</v>
      </c>
      <c r="E124" s="198" t="str">
        <f>IF(SOCIOS!E179&gt;0,SOCIOS!E179,"INCOMPLETO RECHAZAR")</f>
        <v>INCOMPLETO RECHAZAR</v>
      </c>
      <c r="F124" s="189">
        <v>118</v>
      </c>
    </row>
    <row r="125" spans="1:6" ht="24" x14ac:dyDescent="0.2">
      <c r="A125" s="285" t="str">
        <f>+SOCIOS!A172</f>
        <v>c SOCIO PH</v>
      </c>
      <c r="B125" s="198">
        <f>+SOCIOS!B172</f>
        <v>0</v>
      </c>
      <c r="C125" s="198">
        <f>+SOCIOS!C172</f>
        <v>0</v>
      </c>
      <c r="D125" s="200" t="str">
        <f>+SOCIOS!D172</f>
        <v>FECHA DE NACIMIENTO –dd/mm/aa-:</v>
      </c>
      <c r="E125" s="201" t="str">
        <f>IF(SOCIOS!E172&gt;0,SOCIOS!E172,"INCOMPLETO RECHAZAR")</f>
        <v>INCOMPLETO RECHAZAR</v>
      </c>
      <c r="F125" s="189">
        <v>119</v>
      </c>
    </row>
    <row r="126" spans="1:6" ht="70.7" customHeight="1" x14ac:dyDescent="0.2">
      <c r="A126" s="285" t="str">
        <f>+SOCIOS!A173</f>
        <v>c SOCIO PH</v>
      </c>
      <c r="B126" s="198">
        <f>+SOCIOS!B173</f>
        <v>0</v>
      </c>
      <c r="C126" s="198">
        <f>+SOCIOS!C173</f>
        <v>0</v>
      </c>
      <c r="D126" s="200" t="str">
        <f>+SOCIOS!D173</f>
        <v>LUGAR DE NACIMIENTO:</v>
      </c>
      <c r="E126" s="198" t="str">
        <f>IF(SOCIOS!E173&gt;0,SOCIOS!E173,"INCOMPLETO RECHAZAR")</f>
        <v>INCOMPLETO RECHAZAR</v>
      </c>
      <c r="F126" s="189">
        <v>120</v>
      </c>
    </row>
    <row r="127" spans="1:6" x14ac:dyDescent="0.2">
      <c r="A127" s="285" t="str">
        <f>+SOCIOS!A174</f>
        <v>c SOCIO PH</v>
      </c>
      <c r="B127" s="198">
        <f>+SOCIOS!B174</f>
        <v>0</v>
      </c>
      <c r="C127" s="198">
        <f>+SOCIOS!C174</f>
        <v>0</v>
      </c>
      <c r="D127" s="200" t="str">
        <f>+SOCIOS!D174</f>
        <v>NACIONALIDAD:</v>
      </c>
      <c r="E127" s="198" t="str">
        <f>IF(SOCIOS!E174&gt;0,SOCIOS!E174,"INCOMPLETO RECHAZAR")</f>
        <v>INCOMPLETO RECHAZAR</v>
      </c>
      <c r="F127" s="189">
        <v>121</v>
      </c>
    </row>
    <row r="128" spans="1:6" x14ac:dyDescent="0.2">
      <c r="A128" s="285" t="str">
        <f>+SOCIOS!A181</f>
        <v>c SOCIO PH</v>
      </c>
      <c r="B128" s="198">
        <f>+SOCIOS!B181</f>
        <v>0</v>
      </c>
      <c r="C128" s="198">
        <f>+SOCIOS!C181</f>
        <v>0</v>
      </c>
      <c r="D128" s="200" t="str">
        <f>+SOCIOS!D181</f>
        <v/>
      </c>
      <c r="E128" s="198" t="str">
        <f>IF(SOCIOS!E181&gt;0,SOCIOS!E181,"INCOMPLETO RECHAZAR")</f>
        <v>INCOMPLETO RECHAZAR</v>
      </c>
      <c r="F128" s="189">
        <v>122</v>
      </c>
    </row>
    <row r="129" spans="1:6" ht="84.95" customHeight="1" x14ac:dyDescent="0.2">
      <c r="A129" s="285" t="str">
        <f>+SOCIOS!A191</f>
        <v>c SOCIO PH</v>
      </c>
      <c r="B129" s="36">
        <f>+SOCIOS!B191</f>
        <v>0</v>
      </c>
      <c r="C129" s="36">
        <f>+SOCIOS!C191</f>
        <v>0</v>
      </c>
      <c r="D129" s="214" t="str">
        <f>+SOCIOS!D191</f>
        <v>NOTA/OBSERVACIÓN -en mayúscula-:</v>
      </c>
      <c r="E129" s="198" t="str">
        <f>IF(SOCIOS!E191&gt;0,SOCIOS!E191,"INCOMPLETO RECHAZAR")</f>
        <v>INCOMPLETO RECHAZAR</v>
      </c>
      <c r="F129" s="189">
        <v>123</v>
      </c>
    </row>
    <row r="130" spans="1:6" ht="56.85" customHeight="1" x14ac:dyDescent="0.2">
      <c r="A130" s="285" t="str">
        <f>+SOCIOS!A175</f>
        <v>c SOCIO PH</v>
      </c>
      <c r="B130" s="198">
        <f>+SOCIOS!B175</f>
        <v>0</v>
      </c>
      <c r="C130" s="198">
        <f>+SOCIOS!C175</f>
        <v>0</v>
      </c>
      <c r="D130" s="200" t="str">
        <f>+SOCIOS!D175</f>
        <v>PROFESIÓN/OFICIO:</v>
      </c>
      <c r="E130" s="198" t="str">
        <f>IF(SOCIOS!E175&gt;0,SOCIOS!E175,"INCOMPLETO RECHAZAR")</f>
        <v>INCOMPLETO RECHAZAR</v>
      </c>
      <c r="F130" s="189">
        <v>124</v>
      </c>
    </row>
    <row r="131" spans="1:6" x14ac:dyDescent="0.2">
      <c r="A131" s="285" t="str">
        <f>+SOCIOS!A202</f>
        <v>c SOCIO PH</v>
      </c>
      <c r="B131" s="198">
        <f>+SOCIOS!B202</f>
        <v>0</v>
      </c>
      <c r="C131" s="198">
        <f>+SOCIOS!C202</f>
        <v>0</v>
      </c>
      <c r="D131" s="200" t="str">
        <f>+SOCIOS!D202</f>
        <v/>
      </c>
      <c r="E131" s="198" t="str">
        <f>IF(SOCIOS!E202&gt;0,SOCIOS!E202,"INCOMPLETO RECHAZAR")</f>
        <v>INCOMPLETO RECHAZAR</v>
      </c>
      <c r="F131" s="189">
        <v>125</v>
      </c>
    </row>
    <row r="132" spans="1:6" x14ac:dyDescent="0.2">
      <c r="A132" s="285" t="str">
        <f>+SOCIOS!A199</f>
        <v>c SOCIO PH</v>
      </c>
      <c r="B132" s="198">
        <f>+SOCIOS!B199</f>
        <v>0</v>
      </c>
      <c r="C132" s="198">
        <f>+SOCIOS!C199</f>
        <v>0</v>
      </c>
      <c r="D132" s="200" t="str">
        <f>+SOCIOS!D199</f>
        <v>CEL/TEL :</v>
      </c>
      <c r="E132" s="198" t="str">
        <f>IF(SOCIOS!E199&gt;0,SOCIOS!E199,"INCOMPLETO RECHAZAR")</f>
        <v>INCOMPLETO RECHAZAR</v>
      </c>
      <c r="F132" s="189">
        <v>126</v>
      </c>
    </row>
    <row r="133" spans="1:6" ht="24" x14ac:dyDescent="0.2">
      <c r="A133" s="285" t="str">
        <f>+SOCIOS!A193</f>
        <v>c SOCIO PH</v>
      </c>
      <c r="B133" s="198">
        <f>+SOCIOS!B193</f>
        <v>0</v>
      </c>
      <c r="C133" s="198">
        <f>+SOCIOS!C193</f>
        <v>0</v>
      </c>
      <c r="D133" s="200" t="str">
        <f>+SOCIOS!D193</f>
        <v>CUIT/CUIL –sin puntos ni barras-:</v>
      </c>
      <c r="E133" s="199" t="str">
        <f>IF(SOCIOS!E193&gt;0,SOCIOS!E193,"INCOMPLETO RECHAZAR")</f>
        <v>INCOMPLETO RECHAZAR</v>
      </c>
      <c r="F133" s="189">
        <v>127</v>
      </c>
    </row>
    <row r="134" spans="1:6" x14ac:dyDescent="0.2">
      <c r="A134" s="285" t="str">
        <f>+SOCIOS!A204</f>
        <v>c SOCIO PH</v>
      </c>
      <c r="B134" s="198">
        <f>+SOCIOS!B204</f>
        <v>0</v>
      </c>
      <c r="C134" s="198">
        <f>+SOCIOS!C204</f>
        <v>0</v>
      </c>
      <c r="D134" s="200" t="str">
        <f>+SOCIOS!D204</f>
        <v/>
      </c>
      <c r="E134" s="199" t="str">
        <f>IF(SOCIOS!E204&gt;0,SOCIOS!E204,"INCOMPLETO RECHAZAR")</f>
        <v>INCOMPLETO RECHAZAR</v>
      </c>
      <c r="F134" s="189">
        <v>128</v>
      </c>
    </row>
    <row r="135" spans="1:6" ht="24" x14ac:dyDescent="0.2">
      <c r="A135" s="285" t="str">
        <f>+SOCIOS!A192</f>
        <v>c SOCIO PH</v>
      </c>
      <c r="B135" s="198">
        <f>+SOCIOS!B192</f>
        <v>0</v>
      </c>
      <c r="C135" s="198">
        <f>+SOCIOS!C192</f>
        <v>0</v>
      </c>
      <c r="D135" s="200" t="str">
        <f>+SOCIOS!D192</f>
        <v>DOC. IDENTIDAD –sin puntos-:</v>
      </c>
      <c r="E135" s="199" t="str">
        <f>IF(SOCIOS!E192&gt;0,SOCIOS!E192,"INCOMPLETO RECHAZAR")</f>
        <v>INCOMPLETO RECHAZAR</v>
      </c>
      <c r="F135" s="189">
        <v>129</v>
      </c>
    </row>
    <row r="136" spans="1:6" ht="70.7" customHeight="1" x14ac:dyDescent="0.2">
      <c r="A136" s="285" t="str">
        <f>+SOCIOS!A198</f>
        <v>c SOCIO PH</v>
      </c>
      <c r="B136" s="198">
        <f>+SOCIOS!B198</f>
        <v>0</v>
      </c>
      <c r="C136" s="198">
        <f>+SOCIOS!C198</f>
        <v>0</v>
      </c>
      <c r="D136" s="200" t="str">
        <f>+SOCIOS!D198</f>
        <v>DOMICILIO REAL:</v>
      </c>
      <c r="E136" s="198" t="str">
        <f>IF(SOCIOS!E198&gt;0,SOCIOS!E198,"INCOMPLETO RECHAZAR")</f>
        <v>INCOMPLETO RECHAZAR</v>
      </c>
      <c r="F136" s="189">
        <v>130</v>
      </c>
    </row>
    <row r="137" spans="1:6" x14ac:dyDescent="0.2">
      <c r="A137" s="285" t="str">
        <f>+SOCIOS!A200</f>
        <v>c SOCIO PH</v>
      </c>
      <c r="B137" s="198">
        <f>+SOCIOS!B200</f>
        <v>0</v>
      </c>
      <c r="C137" s="198">
        <f>+SOCIOS!C200</f>
        <v>0</v>
      </c>
      <c r="D137" s="200" t="str">
        <f>+SOCIOS!D200</f>
        <v>EMAIL:</v>
      </c>
      <c r="E137" s="198" t="str">
        <f>IF(SOCIOS!E200&gt;0,SOCIOS!E200,"INCOMPLETO RECHAZAR")</f>
        <v>INCOMPLETO RECHAZAR</v>
      </c>
      <c r="F137" s="189">
        <v>131</v>
      </c>
    </row>
    <row r="138" spans="1:6" x14ac:dyDescent="0.2">
      <c r="A138" s="285" t="str">
        <f>+SOCIOS!A201</f>
        <v>c SOCIO PH</v>
      </c>
      <c r="B138" s="198">
        <f>+SOCIOS!B201</f>
        <v>0</v>
      </c>
      <c r="C138" s="198">
        <f>+SOCIOS!C201</f>
        <v>0</v>
      </c>
      <c r="D138" s="200" t="str">
        <f>+SOCIOS!D201</f>
        <v>ESTADO CIVIL:</v>
      </c>
      <c r="E138" s="198" t="str">
        <f>IF(SOCIOS!E201&gt;0,SOCIOS!E201,"INCOMPLETO RECHAZAR")</f>
        <v>INCOMPLETO RECHAZAR</v>
      </c>
      <c r="F138" s="189">
        <v>132</v>
      </c>
    </row>
    <row r="139" spans="1:6" ht="24" x14ac:dyDescent="0.2">
      <c r="A139" s="285" t="str">
        <f>+SOCIOS!A194</f>
        <v>c SOCIO PH</v>
      </c>
      <c r="B139" s="198">
        <f>+SOCIOS!B194</f>
        <v>0</v>
      </c>
      <c r="C139" s="198">
        <f>+SOCIOS!C194</f>
        <v>0</v>
      </c>
      <c r="D139" s="200" t="str">
        <f>+SOCIOS!D194</f>
        <v>FECHA DE NACIMIENTO –dd/mm/aa-:</v>
      </c>
      <c r="E139" s="201" t="str">
        <f>IF(SOCIOS!E194&gt;0,SOCIOS!E194,"INCOMPLETO RECHAZAR")</f>
        <v>INCOMPLETO RECHAZAR</v>
      </c>
      <c r="F139" s="189">
        <v>133</v>
      </c>
    </row>
    <row r="140" spans="1:6" ht="70.7" customHeight="1" x14ac:dyDescent="0.2">
      <c r="A140" s="285" t="str">
        <f>+SOCIOS!A195</f>
        <v>c SOCIO PH</v>
      </c>
      <c r="B140" s="198">
        <f>+SOCIOS!B195</f>
        <v>0</v>
      </c>
      <c r="C140" s="198">
        <f>+SOCIOS!C195</f>
        <v>0</v>
      </c>
      <c r="D140" s="200" t="str">
        <f>+SOCIOS!D195</f>
        <v>LUGAR DE NACIMIENTO:</v>
      </c>
      <c r="E140" s="198" t="str">
        <f>IF(SOCIOS!E195&gt;0,SOCIOS!E195,"INCOMPLETO RECHAZAR")</f>
        <v>INCOMPLETO RECHAZAR</v>
      </c>
      <c r="F140" s="189">
        <v>134</v>
      </c>
    </row>
    <row r="141" spans="1:6" x14ac:dyDescent="0.2">
      <c r="A141" s="285" t="str">
        <f>+SOCIOS!A196</f>
        <v>c SOCIO PH</v>
      </c>
      <c r="B141" s="198">
        <f>+SOCIOS!B196</f>
        <v>0</v>
      </c>
      <c r="C141" s="198">
        <f>+SOCIOS!C196</f>
        <v>0</v>
      </c>
      <c r="D141" s="200" t="str">
        <f>+SOCIOS!D196</f>
        <v>NACIONALIDAD:</v>
      </c>
      <c r="E141" s="198" t="str">
        <f>IF(SOCIOS!E196&gt;0,SOCIOS!E196,"INCOMPLETO RECHAZAR")</f>
        <v>INCOMPLETO RECHAZAR</v>
      </c>
      <c r="F141" s="189">
        <v>135</v>
      </c>
    </row>
    <row r="142" spans="1:6" x14ac:dyDescent="0.2">
      <c r="A142" s="285" t="str">
        <f>+SOCIOS!A203</f>
        <v>c SOCIO PH</v>
      </c>
      <c r="B142" s="198">
        <f>+SOCIOS!B203</f>
        <v>0</v>
      </c>
      <c r="C142" s="198">
        <f>+SOCIOS!C203</f>
        <v>0</v>
      </c>
      <c r="D142" s="200" t="str">
        <f>+SOCIOS!D203</f>
        <v/>
      </c>
      <c r="E142" s="198" t="str">
        <f>IF(SOCIOS!E203&gt;0,SOCIOS!E203,"INCOMPLETO RECHAZAR")</f>
        <v>INCOMPLETO RECHAZAR</v>
      </c>
      <c r="F142" s="189">
        <v>136</v>
      </c>
    </row>
    <row r="143" spans="1:6" ht="84.95" customHeight="1" x14ac:dyDescent="0.2">
      <c r="A143" s="285" t="str">
        <f>+SOCIOS!A213</f>
        <v>c SOCIO PH</v>
      </c>
      <c r="B143" s="36">
        <f>+SOCIOS!B213</f>
        <v>0</v>
      </c>
      <c r="C143" s="36">
        <f>+SOCIOS!C213</f>
        <v>0</v>
      </c>
      <c r="D143" s="214" t="str">
        <f>+SOCIOS!D213</f>
        <v>NOTA/OBSERVACIÓN -en mayúscula-:</v>
      </c>
      <c r="E143" s="198" t="str">
        <f>IF(SOCIOS!E213&gt;0,SOCIOS!E213,"INCOMPLETO RECHAZAR")</f>
        <v>INCOMPLETO RECHAZAR</v>
      </c>
      <c r="F143" s="189">
        <v>137</v>
      </c>
    </row>
    <row r="144" spans="1:6" ht="56.85" customHeight="1" x14ac:dyDescent="0.2">
      <c r="A144" s="285" t="str">
        <f>+SOCIOS!A197</f>
        <v>c SOCIO PH</v>
      </c>
      <c r="B144" s="198">
        <f>+SOCIOS!B197</f>
        <v>0</v>
      </c>
      <c r="C144" s="198">
        <f>+SOCIOS!C197</f>
        <v>0</v>
      </c>
      <c r="D144" s="200" t="str">
        <f>+SOCIOS!D197</f>
        <v>PROFESIÓN/OFICIO:</v>
      </c>
      <c r="E144" s="198" t="str">
        <f>IF(SOCIOS!E197&gt;0,SOCIOS!E197,"INCOMPLETO RECHAZAR")</f>
        <v>INCOMPLETO RECHAZAR</v>
      </c>
      <c r="F144" s="189">
        <v>138</v>
      </c>
    </row>
    <row r="145" spans="1:6" x14ac:dyDescent="0.2">
      <c r="A145" s="285" t="str">
        <f>+SOCIOS!A224</f>
        <v>c SOCIO PH</v>
      </c>
      <c r="B145" s="198">
        <f>+SOCIOS!B224</f>
        <v>0</v>
      </c>
      <c r="C145" s="198">
        <f>+SOCIOS!C224</f>
        <v>0</v>
      </c>
      <c r="D145" s="200" t="str">
        <f>+SOCIOS!D224</f>
        <v/>
      </c>
      <c r="E145" s="198" t="str">
        <f>IF(SOCIOS!E224&gt;0,SOCIOS!E224,"INCOMPLETO RECHAZAR")</f>
        <v>INCOMPLETO RECHAZAR</v>
      </c>
      <c r="F145" s="189">
        <v>139</v>
      </c>
    </row>
    <row r="146" spans="1:6" x14ac:dyDescent="0.2">
      <c r="A146" s="285" t="str">
        <f>+SOCIOS!A221</f>
        <v>c SOCIO PH</v>
      </c>
      <c r="B146" s="198">
        <f>+SOCIOS!B221</f>
        <v>0</v>
      </c>
      <c r="C146" s="198">
        <f>+SOCIOS!C221</f>
        <v>0</v>
      </c>
      <c r="D146" s="200" t="str">
        <f>+SOCIOS!D221</f>
        <v>CEL/TEL :</v>
      </c>
      <c r="E146" s="198" t="str">
        <f>IF(SOCIOS!E221&gt;0,SOCIOS!E221,"INCOMPLETO RECHAZAR")</f>
        <v>INCOMPLETO RECHAZAR</v>
      </c>
      <c r="F146" s="189">
        <v>140</v>
      </c>
    </row>
    <row r="147" spans="1:6" ht="24" x14ac:dyDescent="0.2">
      <c r="A147" s="285" t="str">
        <f>+SOCIOS!A215</f>
        <v>c SOCIO PH</v>
      </c>
      <c r="B147" s="198">
        <f>+SOCIOS!B215</f>
        <v>0</v>
      </c>
      <c r="C147" s="198">
        <f>+SOCIOS!C215</f>
        <v>0</v>
      </c>
      <c r="D147" s="200" t="str">
        <f>+SOCIOS!D215</f>
        <v>CUIT/CUIL –sin puntos ni barras-:</v>
      </c>
      <c r="E147" s="199" t="str">
        <f>IF(SOCIOS!E215&gt;0,SOCIOS!E215,"INCOMPLETO RECHAZAR")</f>
        <v>INCOMPLETO RECHAZAR</v>
      </c>
      <c r="F147" s="189">
        <v>141</v>
      </c>
    </row>
    <row r="148" spans="1:6" x14ac:dyDescent="0.2">
      <c r="A148" s="285" t="str">
        <f>+SOCIOS!A226</f>
        <v>c SOCIO PH</v>
      </c>
      <c r="B148" s="198">
        <f>+SOCIOS!B226</f>
        <v>0</v>
      </c>
      <c r="C148" s="198">
        <f>+SOCIOS!C226</f>
        <v>0</v>
      </c>
      <c r="D148" s="200" t="str">
        <f>+SOCIOS!D226</f>
        <v/>
      </c>
      <c r="E148" s="199" t="str">
        <f>IF(SOCIOS!E226&gt;0,SOCIOS!E226,"INCOMPLETO RECHAZAR")</f>
        <v>INCOMPLETO RECHAZAR</v>
      </c>
      <c r="F148" s="189">
        <v>142</v>
      </c>
    </row>
    <row r="149" spans="1:6" ht="24" x14ac:dyDescent="0.2">
      <c r="A149" s="285" t="str">
        <f>+SOCIOS!A214</f>
        <v>c SOCIO PH</v>
      </c>
      <c r="B149" s="198">
        <f>+SOCIOS!B214</f>
        <v>0</v>
      </c>
      <c r="C149" s="198">
        <f>+SOCIOS!C214</f>
        <v>0</v>
      </c>
      <c r="D149" s="200" t="str">
        <f>+SOCIOS!D214</f>
        <v>DOC. IDENTIDAD –sin puntos-:</v>
      </c>
      <c r="E149" s="199" t="str">
        <f>IF(SOCIOS!E214&gt;0,SOCIOS!E214,"INCOMPLETO RECHAZAR")</f>
        <v>INCOMPLETO RECHAZAR</v>
      </c>
      <c r="F149" s="189">
        <v>143</v>
      </c>
    </row>
    <row r="150" spans="1:6" ht="70.7" customHeight="1" x14ac:dyDescent="0.2">
      <c r="A150" s="285" t="str">
        <f>+SOCIOS!A220</f>
        <v>c SOCIO PH</v>
      </c>
      <c r="B150" s="198">
        <f>+SOCIOS!B220</f>
        <v>0</v>
      </c>
      <c r="C150" s="198">
        <f>+SOCIOS!C220</f>
        <v>0</v>
      </c>
      <c r="D150" s="200" t="str">
        <f>+SOCIOS!D220</f>
        <v>DOMICILIO REAL:</v>
      </c>
      <c r="E150" s="198" t="str">
        <f>IF(SOCIOS!E220&gt;0,SOCIOS!E220,"INCOMPLETO RECHAZAR")</f>
        <v>INCOMPLETO RECHAZAR</v>
      </c>
      <c r="F150" s="189">
        <v>144</v>
      </c>
    </row>
    <row r="151" spans="1:6" x14ac:dyDescent="0.2">
      <c r="A151" s="285" t="str">
        <f>+SOCIOS!A222</f>
        <v>c SOCIO PH</v>
      </c>
      <c r="B151" s="198">
        <f>+SOCIOS!B222</f>
        <v>0</v>
      </c>
      <c r="C151" s="198">
        <f>+SOCIOS!C222</f>
        <v>0</v>
      </c>
      <c r="D151" s="200" t="str">
        <f>+SOCIOS!D222</f>
        <v>EMAIL:</v>
      </c>
      <c r="E151" s="198" t="str">
        <f>IF(SOCIOS!E222&gt;0,SOCIOS!E222,"INCOMPLETO RECHAZAR")</f>
        <v>INCOMPLETO RECHAZAR</v>
      </c>
      <c r="F151" s="189">
        <v>145</v>
      </c>
    </row>
    <row r="152" spans="1:6" x14ac:dyDescent="0.2">
      <c r="A152" s="285" t="str">
        <f>+SOCIOS!A223</f>
        <v>c SOCIO PH</v>
      </c>
      <c r="B152" s="198">
        <f>+SOCIOS!B223</f>
        <v>0</v>
      </c>
      <c r="C152" s="198">
        <f>+SOCIOS!C223</f>
        <v>0</v>
      </c>
      <c r="D152" s="200" t="str">
        <f>+SOCIOS!D223</f>
        <v>ESTADO CIVIL:</v>
      </c>
      <c r="E152" s="198" t="str">
        <f>IF(SOCIOS!E223&gt;0,SOCIOS!E223,"INCOMPLETO RECHAZAR")</f>
        <v>INCOMPLETO RECHAZAR</v>
      </c>
      <c r="F152" s="189">
        <v>146</v>
      </c>
    </row>
    <row r="153" spans="1:6" ht="24" x14ac:dyDescent="0.2">
      <c r="A153" s="285" t="str">
        <f>+SOCIOS!A216</f>
        <v>c SOCIO PH</v>
      </c>
      <c r="B153" s="198">
        <f>+SOCIOS!B216</f>
        <v>0</v>
      </c>
      <c r="C153" s="198">
        <f>+SOCIOS!C216</f>
        <v>0</v>
      </c>
      <c r="D153" s="200" t="str">
        <f>+SOCIOS!D216</f>
        <v>FECHA DE NACIMIENTO –dd/mm/aa-:</v>
      </c>
      <c r="E153" s="201" t="str">
        <f>IF(SOCIOS!E216&gt;0,SOCIOS!E216,"INCOMPLETO RECHAZAR")</f>
        <v>INCOMPLETO RECHAZAR</v>
      </c>
      <c r="F153" s="189">
        <v>147</v>
      </c>
    </row>
    <row r="154" spans="1:6" ht="70.7" customHeight="1" x14ac:dyDescent="0.2">
      <c r="A154" s="285" t="str">
        <f>+SOCIOS!A217</f>
        <v>c SOCIO PH</v>
      </c>
      <c r="B154" s="198">
        <f>+SOCIOS!B217</f>
        <v>0</v>
      </c>
      <c r="C154" s="198">
        <f>+SOCIOS!C217</f>
        <v>0</v>
      </c>
      <c r="D154" s="200" t="str">
        <f>+SOCIOS!D217</f>
        <v>LUGAR DE NACIMIENTO:</v>
      </c>
      <c r="E154" s="198" t="str">
        <f>IF(SOCIOS!E217&gt;0,SOCIOS!E217,"INCOMPLETO RECHAZAR")</f>
        <v>INCOMPLETO RECHAZAR</v>
      </c>
      <c r="F154" s="189">
        <v>148</v>
      </c>
    </row>
    <row r="155" spans="1:6" x14ac:dyDescent="0.2">
      <c r="A155" s="285" t="str">
        <f>+SOCIOS!A218</f>
        <v>c SOCIO PH</v>
      </c>
      <c r="B155" s="198">
        <f>+SOCIOS!B218</f>
        <v>0</v>
      </c>
      <c r="C155" s="198">
        <f>+SOCIOS!C218</f>
        <v>0</v>
      </c>
      <c r="D155" s="200" t="str">
        <f>+SOCIOS!D218</f>
        <v>NACIONALIDAD:</v>
      </c>
      <c r="E155" s="198" t="str">
        <f>IF(SOCIOS!E218&gt;0,SOCIOS!E218,"INCOMPLETO RECHAZAR")</f>
        <v>INCOMPLETO RECHAZAR</v>
      </c>
      <c r="F155" s="189">
        <v>149</v>
      </c>
    </row>
    <row r="156" spans="1:6" x14ac:dyDescent="0.2">
      <c r="A156" s="285" t="str">
        <f>+SOCIOS!A225</f>
        <v>c SOCIO PH</v>
      </c>
      <c r="B156" s="198">
        <f>+SOCIOS!B225</f>
        <v>0</v>
      </c>
      <c r="C156" s="198">
        <f>+SOCIOS!C225</f>
        <v>0</v>
      </c>
      <c r="D156" s="200" t="str">
        <f>+SOCIOS!D225</f>
        <v/>
      </c>
      <c r="E156" s="198" t="str">
        <f>IF(SOCIOS!E225&gt;0,SOCIOS!E225,"INCOMPLETO RECHAZAR")</f>
        <v>INCOMPLETO RECHAZAR</v>
      </c>
      <c r="F156" s="189">
        <v>150</v>
      </c>
    </row>
    <row r="157" spans="1:6" ht="84.95" customHeight="1" x14ac:dyDescent="0.2">
      <c r="A157" s="285" t="str">
        <f>+SOCIOS!A235</f>
        <v>c SOCIO PH</v>
      </c>
      <c r="B157" s="36">
        <f>+SOCIOS!B235</f>
        <v>0</v>
      </c>
      <c r="C157" s="36">
        <f>+SOCIOS!C235</f>
        <v>0</v>
      </c>
      <c r="D157" s="214" t="str">
        <f>+SOCIOS!D235</f>
        <v>NOTA/OBSERVACIÓN -en mayúscula-:</v>
      </c>
      <c r="E157" s="198" t="str">
        <f>IF(SOCIOS!E235&gt;0,SOCIOS!E235,"INCOMPLETO RECHAZAR")</f>
        <v>INCOMPLETO RECHAZAR</v>
      </c>
      <c r="F157" s="189">
        <v>151</v>
      </c>
    </row>
    <row r="158" spans="1:6" ht="56.85" customHeight="1" x14ac:dyDescent="0.2">
      <c r="A158" s="285" t="str">
        <f>+SOCIOS!A219</f>
        <v>c SOCIO PH</v>
      </c>
      <c r="B158" s="198">
        <f>+SOCIOS!B219</f>
        <v>0</v>
      </c>
      <c r="C158" s="198">
        <f>+SOCIOS!C219</f>
        <v>0</v>
      </c>
      <c r="D158" s="200" t="str">
        <f>+SOCIOS!D219</f>
        <v>PROFESIÓN/OFICIO:</v>
      </c>
      <c r="E158" s="198" t="str">
        <f>IF(SOCIOS!E219&gt;0,SOCIOS!E219,"INCOMPLETO RECHAZAR")</f>
        <v>INCOMPLETO RECHAZAR</v>
      </c>
      <c r="F158" s="189">
        <v>152</v>
      </c>
    </row>
    <row r="159" spans="1:6" x14ac:dyDescent="0.2">
      <c r="A159" s="285" t="str">
        <f>+SOCIOS!A246</f>
        <v>c SOCIO PH</v>
      </c>
      <c r="B159" s="198">
        <f>+SOCIOS!B246</f>
        <v>0</v>
      </c>
      <c r="C159" s="198">
        <f>+SOCIOS!C246</f>
        <v>0</v>
      </c>
      <c r="D159" s="200" t="str">
        <f>+SOCIOS!D246</f>
        <v/>
      </c>
      <c r="E159" s="198" t="str">
        <f>IF(SOCIOS!E246&gt;0,SOCIOS!E246,"INCOMPLETO RECHAZAR")</f>
        <v>INCOMPLETO RECHAZAR</v>
      </c>
      <c r="F159" s="189">
        <v>153</v>
      </c>
    </row>
    <row r="160" spans="1:6" x14ac:dyDescent="0.2">
      <c r="A160" s="285" t="str">
        <f>+SOCIOS!A243</f>
        <v>c SOCIO PH</v>
      </c>
      <c r="B160" s="198">
        <f>+SOCIOS!B243</f>
        <v>0</v>
      </c>
      <c r="C160" s="198">
        <f>+SOCIOS!C243</f>
        <v>0</v>
      </c>
      <c r="D160" s="200" t="str">
        <f>+SOCIOS!D243</f>
        <v>CEL/TEL :</v>
      </c>
      <c r="E160" s="198" t="str">
        <f>IF(SOCIOS!E243&gt;0,SOCIOS!E243,"INCOMPLETO RECHAZAR")</f>
        <v>INCOMPLETO RECHAZAR</v>
      </c>
      <c r="F160" s="189">
        <v>154</v>
      </c>
    </row>
    <row r="161" spans="1:6" ht="24" x14ac:dyDescent="0.2">
      <c r="A161" s="285" t="str">
        <f>+SOCIOS!A237</f>
        <v>c SOCIO PH</v>
      </c>
      <c r="B161" s="198">
        <f>+SOCIOS!B237</f>
        <v>0</v>
      </c>
      <c r="C161" s="198">
        <f>+SOCIOS!C237</f>
        <v>0</v>
      </c>
      <c r="D161" s="200" t="str">
        <f>+SOCIOS!D237</f>
        <v>CUIT/CUIL –sin puntos ni barras-:</v>
      </c>
      <c r="E161" s="199" t="str">
        <f>IF(SOCIOS!E237&gt;0,SOCIOS!E237,"INCOMPLETO RECHAZAR")</f>
        <v>INCOMPLETO RECHAZAR</v>
      </c>
      <c r="F161" s="189">
        <v>155</v>
      </c>
    </row>
    <row r="162" spans="1:6" x14ac:dyDescent="0.2">
      <c r="A162" s="285" t="str">
        <f>+SOCIOS!A248</f>
        <v>c SOCIO PH</v>
      </c>
      <c r="B162" s="198">
        <f>+SOCIOS!B248</f>
        <v>0</v>
      </c>
      <c r="C162" s="198">
        <f>+SOCIOS!C248</f>
        <v>0</v>
      </c>
      <c r="D162" s="200" t="str">
        <f>+SOCIOS!D248</f>
        <v/>
      </c>
      <c r="E162" s="199" t="str">
        <f>IF(SOCIOS!E248&gt;0,SOCIOS!E248,"INCOMPLETO RECHAZAR")</f>
        <v>INCOMPLETO RECHAZAR</v>
      </c>
      <c r="F162" s="189">
        <v>156</v>
      </c>
    </row>
    <row r="163" spans="1:6" ht="24" x14ac:dyDescent="0.2">
      <c r="A163" s="285" t="str">
        <f>+SOCIOS!A236</f>
        <v>c SOCIO PH</v>
      </c>
      <c r="B163" s="198">
        <f>+SOCIOS!B236</f>
        <v>0</v>
      </c>
      <c r="C163" s="198">
        <f>+SOCIOS!C236</f>
        <v>0</v>
      </c>
      <c r="D163" s="200" t="str">
        <f>+SOCIOS!D236</f>
        <v>DOC. IDENTIDAD –sin puntos-:</v>
      </c>
      <c r="E163" s="199" t="str">
        <f>IF(SOCIOS!E236&gt;0,SOCIOS!E236,"INCOMPLETO RECHAZAR")</f>
        <v>INCOMPLETO RECHAZAR</v>
      </c>
      <c r="F163" s="189">
        <v>157</v>
      </c>
    </row>
    <row r="164" spans="1:6" ht="70.7" customHeight="1" x14ac:dyDescent="0.2">
      <c r="A164" s="285" t="str">
        <f>+SOCIOS!A242</f>
        <v>c SOCIO PH</v>
      </c>
      <c r="B164" s="198">
        <f>+SOCIOS!B242</f>
        <v>0</v>
      </c>
      <c r="C164" s="198">
        <f>+SOCIOS!C242</f>
        <v>0</v>
      </c>
      <c r="D164" s="200" t="str">
        <f>+SOCIOS!D242</f>
        <v>DOMICILIO REAL:</v>
      </c>
      <c r="E164" s="198" t="str">
        <f>IF(SOCIOS!E242&gt;0,SOCIOS!E242,"INCOMPLETO RECHAZAR")</f>
        <v>INCOMPLETO RECHAZAR</v>
      </c>
      <c r="F164" s="189">
        <v>158</v>
      </c>
    </row>
    <row r="165" spans="1:6" x14ac:dyDescent="0.2">
      <c r="A165" s="285" t="str">
        <f>+SOCIOS!A244</f>
        <v>c SOCIO PH</v>
      </c>
      <c r="B165" s="198">
        <f>+SOCIOS!B244</f>
        <v>0</v>
      </c>
      <c r="C165" s="198">
        <f>+SOCIOS!C244</f>
        <v>0</v>
      </c>
      <c r="D165" s="200" t="str">
        <f>+SOCIOS!D244</f>
        <v>EMAIL:</v>
      </c>
      <c r="E165" s="198" t="str">
        <f>IF(SOCIOS!E244&gt;0,SOCIOS!E244,"INCOMPLETO RECHAZAR")</f>
        <v>INCOMPLETO RECHAZAR</v>
      </c>
      <c r="F165" s="189">
        <v>159</v>
      </c>
    </row>
    <row r="166" spans="1:6" x14ac:dyDescent="0.2">
      <c r="A166" s="285" t="str">
        <f>+SOCIOS!A245</f>
        <v>c SOCIO PH</v>
      </c>
      <c r="B166" s="198">
        <f>+SOCIOS!B245</f>
        <v>0</v>
      </c>
      <c r="C166" s="198">
        <f>+SOCIOS!C245</f>
        <v>0</v>
      </c>
      <c r="D166" s="200" t="str">
        <f>+SOCIOS!D245</f>
        <v>ESTADO CIVIL:</v>
      </c>
      <c r="E166" s="198" t="str">
        <f>IF(SOCIOS!E245&gt;0,SOCIOS!E245,"INCOMPLETO RECHAZAR")</f>
        <v>INCOMPLETO RECHAZAR</v>
      </c>
      <c r="F166" s="189">
        <v>160</v>
      </c>
    </row>
    <row r="167" spans="1:6" ht="24" x14ac:dyDescent="0.2">
      <c r="A167" s="285" t="str">
        <f>+SOCIOS!A238</f>
        <v>c SOCIO PH</v>
      </c>
      <c r="B167" s="198">
        <f>+SOCIOS!B238</f>
        <v>0</v>
      </c>
      <c r="C167" s="198">
        <f>+SOCIOS!C238</f>
        <v>0</v>
      </c>
      <c r="D167" s="200" t="str">
        <f>+SOCIOS!D238</f>
        <v>FECHA DE NACIMIENTO –dd/mm/aa-:</v>
      </c>
      <c r="E167" s="201" t="str">
        <f>IF(SOCIOS!E238&gt;0,SOCIOS!E238,"INCOMPLETO RECHAZAR")</f>
        <v>INCOMPLETO RECHAZAR</v>
      </c>
      <c r="F167" s="189">
        <v>161</v>
      </c>
    </row>
    <row r="168" spans="1:6" ht="70.7" customHeight="1" x14ac:dyDescent="0.2">
      <c r="A168" s="285" t="str">
        <f>+SOCIOS!A239</f>
        <v>c SOCIO PH</v>
      </c>
      <c r="B168" s="198">
        <f>+SOCIOS!B239</f>
        <v>0</v>
      </c>
      <c r="C168" s="198">
        <f>+SOCIOS!C239</f>
        <v>0</v>
      </c>
      <c r="D168" s="200" t="str">
        <f>+SOCIOS!D239</f>
        <v>LUGAR DE NACIMIENTO:</v>
      </c>
      <c r="E168" s="198" t="str">
        <f>IF(SOCIOS!E239&gt;0,SOCIOS!E239,"INCOMPLETO RECHAZAR")</f>
        <v>INCOMPLETO RECHAZAR</v>
      </c>
      <c r="F168" s="189">
        <v>162</v>
      </c>
    </row>
    <row r="169" spans="1:6" x14ac:dyDescent="0.2">
      <c r="A169" s="285" t="str">
        <f>+SOCIOS!A240</f>
        <v>c SOCIO PH</v>
      </c>
      <c r="B169" s="198">
        <f>+SOCIOS!B240</f>
        <v>0</v>
      </c>
      <c r="C169" s="198">
        <f>+SOCIOS!C240</f>
        <v>0</v>
      </c>
      <c r="D169" s="200" t="str">
        <f>+SOCIOS!D240</f>
        <v>NACIONALIDAD:</v>
      </c>
      <c r="E169" s="198" t="str">
        <f>IF(SOCIOS!E240&gt;0,SOCIOS!E240,"INCOMPLETO RECHAZAR")</f>
        <v>INCOMPLETO RECHAZAR</v>
      </c>
      <c r="F169" s="189">
        <v>163</v>
      </c>
    </row>
    <row r="170" spans="1:6" x14ac:dyDescent="0.2">
      <c r="A170" s="285" t="str">
        <f>+SOCIOS!A247</f>
        <v>c SOCIO PH</v>
      </c>
      <c r="B170" s="198">
        <f>+SOCIOS!B247</f>
        <v>0</v>
      </c>
      <c r="C170" s="198">
        <f>+SOCIOS!C247</f>
        <v>0</v>
      </c>
      <c r="D170" s="200" t="str">
        <f>+SOCIOS!D247</f>
        <v/>
      </c>
      <c r="E170" s="198" t="str">
        <f>IF(SOCIOS!E247&gt;0,SOCIOS!E247,"INCOMPLETO RECHAZAR")</f>
        <v>INCOMPLETO RECHAZAR</v>
      </c>
      <c r="F170" s="189">
        <v>164</v>
      </c>
    </row>
    <row r="171" spans="1:6" ht="84.95" customHeight="1" x14ac:dyDescent="0.2">
      <c r="A171" s="285" t="str">
        <f>+SOCIOS!A257</f>
        <v>c SOCIO PH</v>
      </c>
      <c r="B171" s="36">
        <f>+SOCIOS!B257</f>
        <v>0</v>
      </c>
      <c r="C171" s="36">
        <f>+SOCIOS!C257</f>
        <v>0</v>
      </c>
      <c r="D171" s="214" t="str">
        <f>+SOCIOS!D257</f>
        <v>NOTA/OBSERVACIÓN -en mayúscula-:</v>
      </c>
      <c r="E171" s="198" t="str">
        <f>IF(SOCIOS!E257&gt;0,SOCIOS!E257,"INCOMPLETO RECHAZAR")</f>
        <v>INCOMPLETO RECHAZAR</v>
      </c>
      <c r="F171" s="189">
        <v>165</v>
      </c>
    </row>
    <row r="172" spans="1:6" ht="56.85" customHeight="1" x14ac:dyDescent="0.2">
      <c r="A172" s="285" t="str">
        <f>+SOCIOS!A241</f>
        <v>c SOCIO PH</v>
      </c>
      <c r="B172" s="198">
        <f>+SOCIOS!B241</f>
        <v>0</v>
      </c>
      <c r="C172" s="198">
        <f>+SOCIOS!C241</f>
        <v>0</v>
      </c>
      <c r="D172" s="200" t="str">
        <f>+SOCIOS!D241</f>
        <v>PROFESIÓN/OFICIO:</v>
      </c>
      <c r="E172" s="198" t="str">
        <f>IF(SOCIOS!E241&gt;0,SOCIOS!E241,"INCOMPLETO RECHAZAR")</f>
        <v>INCOMPLETO RECHAZAR</v>
      </c>
      <c r="F172" s="189">
        <v>166</v>
      </c>
    </row>
    <row r="173" spans="1:6" x14ac:dyDescent="0.2">
      <c r="A173" s="285" t="str">
        <f>+SOCIOS!A268</f>
        <v>c SOCIO PH</v>
      </c>
      <c r="B173" s="198">
        <f>+SOCIOS!B268</f>
        <v>0</v>
      </c>
      <c r="C173" s="198">
        <f>+SOCIOS!C268</f>
        <v>0</v>
      </c>
      <c r="D173" s="200" t="str">
        <f>+SOCIOS!D268</f>
        <v/>
      </c>
      <c r="E173" s="198" t="str">
        <f>IF(SOCIOS!E268&gt;0,SOCIOS!E268,"INCOMPLETO RECHAZAR")</f>
        <v>INCOMPLETO RECHAZAR</v>
      </c>
      <c r="F173" s="189">
        <v>167</v>
      </c>
    </row>
    <row r="174" spans="1:6" x14ac:dyDescent="0.2">
      <c r="A174" s="285" t="str">
        <f>+SOCIOS!A265</f>
        <v>c SOCIO PH</v>
      </c>
      <c r="B174" s="198">
        <f>+SOCIOS!B265</f>
        <v>0</v>
      </c>
      <c r="C174" s="198">
        <f>+SOCIOS!C265</f>
        <v>0</v>
      </c>
      <c r="D174" s="200" t="str">
        <f>+SOCIOS!D265</f>
        <v>CEL/TEL :</v>
      </c>
      <c r="E174" s="198" t="str">
        <f>IF(SOCIOS!E265&gt;0,SOCIOS!E265,"INCOMPLETO RECHAZAR")</f>
        <v>INCOMPLETO RECHAZAR</v>
      </c>
      <c r="F174" s="189">
        <v>168</v>
      </c>
    </row>
    <row r="175" spans="1:6" ht="24" x14ac:dyDescent="0.2">
      <c r="A175" s="285" t="str">
        <f>+SOCIOS!A259</f>
        <v>c SOCIO PH</v>
      </c>
      <c r="B175" s="198">
        <f>+SOCIOS!B259</f>
        <v>0</v>
      </c>
      <c r="C175" s="198">
        <f>+SOCIOS!C259</f>
        <v>0</v>
      </c>
      <c r="D175" s="200" t="str">
        <f>+SOCIOS!D259</f>
        <v>CUIT/CUIL –sin puntos ni barras-:</v>
      </c>
      <c r="E175" s="199" t="str">
        <f>IF(SOCIOS!E259&gt;0,SOCIOS!E259,"INCOMPLETO RECHAZAR")</f>
        <v>INCOMPLETO RECHAZAR</v>
      </c>
      <c r="F175" s="189">
        <v>169</v>
      </c>
    </row>
    <row r="176" spans="1:6" x14ac:dyDescent="0.2">
      <c r="A176" s="285" t="str">
        <f>+SOCIOS!A270</f>
        <v>c SOCIO PH</v>
      </c>
      <c r="B176" s="198">
        <f>+SOCIOS!B270</f>
        <v>0</v>
      </c>
      <c r="C176" s="198">
        <f>+SOCIOS!C270</f>
        <v>0</v>
      </c>
      <c r="D176" s="200" t="str">
        <f>+SOCIOS!D270</f>
        <v/>
      </c>
      <c r="E176" s="199" t="str">
        <f>IF(SOCIOS!E270&gt;0,SOCIOS!E270,"INCOMPLETO RECHAZAR")</f>
        <v>INCOMPLETO RECHAZAR</v>
      </c>
      <c r="F176" s="189">
        <v>170</v>
      </c>
    </row>
    <row r="177" spans="1:6" ht="24" x14ac:dyDescent="0.2">
      <c r="A177" s="285" t="str">
        <f>+SOCIOS!A258</f>
        <v>c SOCIO PH</v>
      </c>
      <c r="B177" s="198">
        <f>+SOCIOS!B258</f>
        <v>0</v>
      </c>
      <c r="C177" s="198">
        <f>+SOCIOS!C258</f>
        <v>0</v>
      </c>
      <c r="D177" s="200" t="str">
        <f>+SOCIOS!D258</f>
        <v>DOC. IDENTIDAD –sin puntos-:</v>
      </c>
      <c r="E177" s="199" t="str">
        <f>IF(SOCIOS!E258&gt;0,SOCIOS!E258,"INCOMPLETO RECHAZAR")</f>
        <v>INCOMPLETO RECHAZAR</v>
      </c>
      <c r="F177" s="189">
        <v>171</v>
      </c>
    </row>
    <row r="178" spans="1:6" ht="70.7" customHeight="1" x14ac:dyDescent="0.2">
      <c r="A178" s="285" t="str">
        <f>+SOCIOS!A264</f>
        <v>c SOCIO PH</v>
      </c>
      <c r="B178" s="198">
        <f>+SOCIOS!B264</f>
        <v>0</v>
      </c>
      <c r="C178" s="198">
        <f>+SOCIOS!C264</f>
        <v>0</v>
      </c>
      <c r="D178" s="200" t="str">
        <f>+SOCIOS!D264</f>
        <v>DOMICILIO REAL:</v>
      </c>
      <c r="E178" s="198" t="str">
        <f>IF(SOCIOS!E264&gt;0,SOCIOS!E264,"INCOMPLETO RECHAZAR")</f>
        <v>INCOMPLETO RECHAZAR</v>
      </c>
      <c r="F178" s="189">
        <v>172</v>
      </c>
    </row>
    <row r="179" spans="1:6" x14ac:dyDescent="0.2">
      <c r="A179" s="285" t="str">
        <f>+SOCIOS!A266</f>
        <v>c SOCIO PH</v>
      </c>
      <c r="B179" s="198">
        <f>+SOCIOS!B266</f>
        <v>0</v>
      </c>
      <c r="C179" s="198">
        <f>+SOCIOS!C266</f>
        <v>0</v>
      </c>
      <c r="D179" s="200" t="str">
        <f>+SOCIOS!D266</f>
        <v>EMAIL:</v>
      </c>
      <c r="E179" s="198" t="str">
        <f>IF(SOCIOS!E266&gt;0,SOCIOS!E266,"INCOMPLETO RECHAZAR")</f>
        <v>INCOMPLETO RECHAZAR</v>
      </c>
      <c r="F179" s="189">
        <v>173</v>
      </c>
    </row>
    <row r="180" spans="1:6" x14ac:dyDescent="0.2">
      <c r="A180" s="285" t="str">
        <f>+SOCIOS!A267</f>
        <v>c SOCIO PH</v>
      </c>
      <c r="B180" s="198">
        <f>+SOCIOS!B267</f>
        <v>0</v>
      </c>
      <c r="C180" s="198">
        <f>+SOCIOS!C267</f>
        <v>0</v>
      </c>
      <c r="D180" s="200" t="str">
        <f>+SOCIOS!D267</f>
        <v>ESTADO CIVIL:</v>
      </c>
      <c r="E180" s="198" t="str">
        <f>IF(SOCIOS!E267&gt;0,SOCIOS!E267,"INCOMPLETO RECHAZAR")</f>
        <v>INCOMPLETO RECHAZAR</v>
      </c>
      <c r="F180" s="189">
        <v>174</v>
      </c>
    </row>
    <row r="181" spans="1:6" ht="24" x14ac:dyDescent="0.2">
      <c r="A181" s="285" t="str">
        <f>+SOCIOS!A260</f>
        <v>c SOCIO PH</v>
      </c>
      <c r="B181" s="198">
        <f>+SOCIOS!B260</f>
        <v>0</v>
      </c>
      <c r="C181" s="198">
        <f>+SOCIOS!C260</f>
        <v>0</v>
      </c>
      <c r="D181" s="200" t="str">
        <f>+SOCIOS!D260</f>
        <v>FECHA DE NACIMIENTO –dd/mm/aa-:</v>
      </c>
      <c r="E181" s="201" t="str">
        <f>IF(SOCIOS!E260&gt;0,SOCIOS!E260,"INCOMPLETO RECHAZAR")</f>
        <v>INCOMPLETO RECHAZAR</v>
      </c>
      <c r="F181" s="189">
        <v>175</v>
      </c>
    </row>
    <row r="182" spans="1:6" ht="70.7" customHeight="1" x14ac:dyDescent="0.2">
      <c r="A182" s="285" t="str">
        <f>+SOCIOS!A261</f>
        <v>c SOCIO PH</v>
      </c>
      <c r="B182" s="198">
        <f>+SOCIOS!B261</f>
        <v>0</v>
      </c>
      <c r="C182" s="198">
        <f>+SOCIOS!C261</f>
        <v>0</v>
      </c>
      <c r="D182" s="200" t="str">
        <f>+SOCIOS!D261</f>
        <v>LUGAR DE NACIMIENTO:</v>
      </c>
      <c r="E182" s="198" t="str">
        <f>IF(SOCIOS!E261&gt;0,SOCIOS!E261,"INCOMPLETO RECHAZAR")</f>
        <v>INCOMPLETO RECHAZAR</v>
      </c>
      <c r="F182" s="189">
        <v>176</v>
      </c>
    </row>
    <row r="183" spans="1:6" x14ac:dyDescent="0.2">
      <c r="A183" s="285" t="str">
        <f>+SOCIOS!A262</f>
        <v>c SOCIO PH</v>
      </c>
      <c r="B183" s="198">
        <f>+SOCIOS!B262</f>
        <v>0</v>
      </c>
      <c r="C183" s="198">
        <f>+SOCIOS!C262</f>
        <v>0</v>
      </c>
      <c r="D183" s="200" t="str">
        <f>+SOCIOS!D262</f>
        <v>NACIONALIDAD:</v>
      </c>
      <c r="E183" s="198" t="str">
        <f>IF(SOCIOS!E262&gt;0,SOCIOS!E262,"INCOMPLETO RECHAZAR")</f>
        <v>INCOMPLETO RECHAZAR</v>
      </c>
      <c r="F183" s="189">
        <v>177</v>
      </c>
    </row>
    <row r="184" spans="1:6" x14ac:dyDescent="0.2">
      <c r="A184" s="285" t="str">
        <f>+SOCIOS!A269</f>
        <v>c SOCIO PH</v>
      </c>
      <c r="B184" s="198">
        <f>+SOCIOS!B269</f>
        <v>0</v>
      </c>
      <c r="C184" s="198">
        <f>+SOCIOS!C269</f>
        <v>0</v>
      </c>
      <c r="D184" s="200" t="str">
        <f>+SOCIOS!D269</f>
        <v/>
      </c>
      <c r="E184" s="198" t="str">
        <f>IF(SOCIOS!E269&gt;0,SOCIOS!E269,"INCOMPLETO RECHAZAR")</f>
        <v>INCOMPLETO RECHAZAR</v>
      </c>
      <c r="F184" s="189">
        <v>178</v>
      </c>
    </row>
    <row r="185" spans="1:6" ht="84.95" customHeight="1" x14ac:dyDescent="0.2">
      <c r="A185" s="285" t="str">
        <f>+SOCIOS!A279</f>
        <v>c SOCIO PH</v>
      </c>
      <c r="B185" s="36">
        <f>+SOCIOS!B279</f>
        <v>0</v>
      </c>
      <c r="C185" s="36">
        <f>+SOCIOS!C279</f>
        <v>0</v>
      </c>
      <c r="D185" s="214" t="str">
        <f>+SOCIOS!D279</f>
        <v>NOTA/OBSERVACIÓN -en mayúscula-:</v>
      </c>
      <c r="E185" s="198" t="str">
        <f>IF(SOCIOS!E279&gt;0,SOCIOS!E279,"INCOMPLETO RECHAZAR")</f>
        <v>INCOMPLETO RECHAZAR</v>
      </c>
      <c r="F185" s="189">
        <v>179</v>
      </c>
    </row>
    <row r="186" spans="1:6" ht="56.85" customHeight="1" x14ac:dyDescent="0.2">
      <c r="A186" s="285" t="str">
        <f>+SOCIOS!A263</f>
        <v>c SOCIO PH</v>
      </c>
      <c r="B186" s="198">
        <f>+SOCIOS!B263</f>
        <v>0</v>
      </c>
      <c r="C186" s="198">
        <f>+SOCIOS!C263</f>
        <v>0</v>
      </c>
      <c r="D186" s="200" t="str">
        <f>+SOCIOS!D263</f>
        <v>PROFESIÓN/OFICIO:</v>
      </c>
      <c r="E186" s="198" t="str">
        <f>IF(SOCIOS!E263&gt;0,SOCIOS!E263,"INCOMPLETO RECHAZAR")</f>
        <v>INCOMPLETO RECHAZAR</v>
      </c>
      <c r="F186" s="189">
        <v>180</v>
      </c>
    </row>
    <row r="187" spans="1:6" x14ac:dyDescent="0.2">
      <c r="A187" s="285" t="str">
        <f>+SOCIOS!A290</f>
        <v>c SOCIO PH</v>
      </c>
      <c r="B187" s="198">
        <f>+SOCIOS!B290</f>
        <v>0</v>
      </c>
      <c r="C187" s="198">
        <f>+SOCIOS!C290</f>
        <v>0</v>
      </c>
      <c r="D187" s="200" t="str">
        <f>+SOCIOS!D290</f>
        <v/>
      </c>
      <c r="E187" s="198" t="str">
        <f>IF(SOCIOS!E290&gt;0,SOCIOS!E290,"INCOMPLETO RECHAZAR")</f>
        <v>INCOMPLETO RECHAZAR</v>
      </c>
      <c r="F187" s="189">
        <v>181</v>
      </c>
    </row>
    <row r="188" spans="1:6" x14ac:dyDescent="0.2">
      <c r="A188" s="285" t="str">
        <f>+SOCIOS!A287</f>
        <v>c SOCIO PH</v>
      </c>
      <c r="B188" s="198">
        <f>+SOCIOS!B287</f>
        <v>0</v>
      </c>
      <c r="C188" s="198">
        <f>+SOCIOS!C287</f>
        <v>0</v>
      </c>
      <c r="D188" s="200" t="str">
        <f>+SOCIOS!D287</f>
        <v>CEL/TEL :</v>
      </c>
      <c r="E188" s="198" t="str">
        <f>IF(SOCIOS!E287&gt;0,SOCIOS!E287,"INCOMPLETO RECHAZAR")</f>
        <v>INCOMPLETO RECHAZAR</v>
      </c>
      <c r="F188" s="189">
        <v>182</v>
      </c>
    </row>
    <row r="189" spans="1:6" ht="24" x14ac:dyDescent="0.2">
      <c r="A189" s="285" t="str">
        <f>+SOCIOS!A281</f>
        <v>c SOCIO PH</v>
      </c>
      <c r="B189" s="198">
        <f>+SOCIOS!B281</f>
        <v>0</v>
      </c>
      <c r="C189" s="198">
        <f>+SOCIOS!C281</f>
        <v>0</v>
      </c>
      <c r="D189" s="200" t="str">
        <f>+SOCIOS!D281</f>
        <v>CUIT/CUIL –sin puntos ni barras-:</v>
      </c>
      <c r="E189" s="199" t="str">
        <f>IF(SOCIOS!E281&gt;0,SOCIOS!E281,"INCOMPLETO RECHAZAR")</f>
        <v>INCOMPLETO RECHAZAR</v>
      </c>
      <c r="F189" s="189">
        <v>183</v>
      </c>
    </row>
    <row r="190" spans="1:6" x14ac:dyDescent="0.2">
      <c r="A190" s="285" t="str">
        <f>+SOCIOS!A292</f>
        <v>c SOCIO PH</v>
      </c>
      <c r="B190" s="198">
        <f>+SOCIOS!B292</f>
        <v>0</v>
      </c>
      <c r="C190" s="198">
        <f>+SOCIOS!C292</f>
        <v>0</v>
      </c>
      <c r="D190" s="214" t="str">
        <f>+SOCIOS!D292</f>
        <v/>
      </c>
      <c r="E190" s="199" t="str">
        <f>IF(SOCIOS!E292&gt;0,SOCIOS!E292,"INCOMPLETO RECHAZAR")</f>
        <v>INCOMPLETO RECHAZAR</v>
      </c>
      <c r="F190" s="189">
        <v>184</v>
      </c>
    </row>
    <row r="191" spans="1:6" ht="24" x14ac:dyDescent="0.2">
      <c r="A191" s="285" t="str">
        <f>+SOCIOS!A280</f>
        <v>c SOCIO PH</v>
      </c>
      <c r="B191" s="198">
        <f>+SOCIOS!B280</f>
        <v>0</v>
      </c>
      <c r="C191" s="198">
        <f>+SOCIOS!C280</f>
        <v>0</v>
      </c>
      <c r="D191" s="200" t="str">
        <f>+SOCIOS!D280</f>
        <v>DOC. IDENTIDAD –sin puntos-:</v>
      </c>
      <c r="E191" s="199" t="str">
        <f>IF(SOCIOS!E280&gt;0,SOCIOS!E280,"INCOMPLETO RECHAZAR")</f>
        <v>INCOMPLETO RECHAZAR</v>
      </c>
      <c r="F191" s="189">
        <v>185</v>
      </c>
    </row>
    <row r="192" spans="1:6" ht="70.7" customHeight="1" x14ac:dyDescent="0.2">
      <c r="A192" s="285" t="str">
        <f>+SOCIOS!A286</f>
        <v>c SOCIO PH</v>
      </c>
      <c r="B192" s="198">
        <f>+SOCIOS!B286</f>
        <v>0</v>
      </c>
      <c r="C192" s="198">
        <f>+SOCIOS!C286</f>
        <v>0</v>
      </c>
      <c r="D192" s="200" t="str">
        <f>+SOCIOS!D286</f>
        <v>DOMICILIO REAL:</v>
      </c>
      <c r="E192" s="198" t="str">
        <f>IF(SOCIOS!E286&gt;0,SOCIOS!E286,"INCOMPLETO RECHAZAR")</f>
        <v>INCOMPLETO RECHAZAR</v>
      </c>
      <c r="F192" s="189">
        <v>186</v>
      </c>
    </row>
    <row r="193" spans="1:6" x14ac:dyDescent="0.2">
      <c r="A193" s="285" t="str">
        <f>+SOCIOS!A288</f>
        <v>c SOCIO PH</v>
      </c>
      <c r="B193" s="198">
        <f>+SOCIOS!B288</f>
        <v>0</v>
      </c>
      <c r="C193" s="198">
        <f>+SOCIOS!C288</f>
        <v>0</v>
      </c>
      <c r="D193" s="200" t="str">
        <f>+SOCIOS!D288</f>
        <v>EMAIL:</v>
      </c>
      <c r="E193" s="198" t="str">
        <f>IF(SOCIOS!E288&gt;0,SOCIOS!E288,"INCOMPLETO RECHAZAR")</f>
        <v>INCOMPLETO RECHAZAR</v>
      </c>
      <c r="F193" s="189">
        <v>187</v>
      </c>
    </row>
    <row r="194" spans="1:6" x14ac:dyDescent="0.2">
      <c r="A194" s="285" t="str">
        <f>+SOCIOS!A289</f>
        <v>c SOCIO PH</v>
      </c>
      <c r="B194" s="198">
        <f>+SOCIOS!B289</f>
        <v>0</v>
      </c>
      <c r="C194" s="198">
        <f>+SOCIOS!C289</f>
        <v>0</v>
      </c>
      <c r="D194" s="200" t="str">
        <f>+SOCIOS!D289</f>
        <v>ESTADO CIVIL:</v>
      </c>
      <c r="E194" s="198" t="str">
        <f>IF(SOCIOS!E289&gt;0,SOCIOS!E289,"INCOMPLETO RECHAZAR")</f>
        <v>INCOMPLETO RECHAZAR</v>
      </c>
      <c r="F194" s="189">
        <v>188</v>
      </c>
    </row>
    <row r="195" spans="1:6" ht="24" x14ac:dyDescent="0.2">
      <c r="A195" s="285" t="str">
        <f>+SOCIOS!A282</f>
        <v>c SOCIO PH</v>
      </c>
      <c r="B195" s="198">
        <f>+SOCIOS!B282</f>
        <v>0</v>
      </c>
      <c r="C195" s="198">
        <f>+SOCIOS!C282</f>
        <v>0</v>
      </c>
      <c r="D195" s="200" t="str">
        <f>+SOCIOS!D282</f>
        <v>FECHA DE NACIMIENTO –dd/mm/aa-:</v>
      </c>
      <c r="E195" s="201" t="str">
        <f>IF(SOCIOS!E282&gt;0,SOCIOS!E282,"INCOMPLETO RECHAZAR")</f>
        <v>INCOMPLETO RECHAZAR</v>
      </c>
      <c r="F195" s="189">
        <v>189</v>
      </c>
    </row>
    <row r="196" spans="1:6" ht="70.7" customHeight="1" x14ac:dyDescent="0.2">
      <c r="A196" s="285" t="str">
        <f>+SOCIOS!A283</f>
        <v>c SOCIO PH</v>
      </c>
      <c r="B196" s="198">
        <f>+SOCIOS!B283</f>
        <v>0</v>
      </c>
      <c r="C196" s="198">
        <f>+SOCIOS!C283</f>
        <v>0</v>
      </c>
      <c r="D196" s="200" t="str">
        <f>+SOCIOS!D283</f>
        <v>LUGAR DE NACIMIENTO:</v>
      </c>
      <c r="E196" s="198" t="str">
        <f>IF(SOCIOS!E283&gt;0,SOCIOS!E283,"INCOMPLETO RECHAZAR")</f>
        <v>INCOMPLETO RECHAZAR</v>
      </c>
      <c r="F196" s="189">
        <v>190</v>
      </c>
    </row>
    <row r="197" spans="1:6" x14ac:dyDescent="0.2">
      <c r="A197" s="285" t="str">
        <f>+SOCIOS!A284</f>
        <v>c SOCIO PH</v>
      </c>
      <c r="B197" s="198">
        <f>+SOCIOS!B284</f>
        <v>0</v>
      </c>
      <c r="C197" s="198">
        <f>+SOCIOS!C284</f>
        <v>0</v>
      </c>
      <c r="D197" s="200" t="str">
        <f>+SOCIOS!D284</f>
        <v>NACIONALIDAD:</v>
      </c>
      <c r="E197" s="198" t="str">
        <f>IF(SOCIOS!E284&gt;0,SOCIOS!E284,"INCOMPLETO RECHAZAR")</f>
        <v>INCOMPLETO RECHAZAR</v>
      </c>
      <c r="F197" s="189">
        <v>191</v>
      </c>
    </row>
    <row r="198" spans="1:6" x14ac:dyDescent="0.2">
      <c r="A198" s="285" t="str">
        <f>+SOCIOS!A291</f>
        <v>c SOCIO PH</v>
      </c>
      <c r="B198" s="198">
        <f>+SOCIOS!B291</f>
        <v>0</v>
      </c>
      <c r="C198" s="198">
        <f>+SOCIOS!C291</f>
        <v>0</v>
      </c>
      <c r="D198" s="214" t="str">
        <f>+SOCIOS!D291</f>
        <v/>
      </c>
      <c r="E198" s="198" t="str">
        <f>IF(SOCIOS!E291&gt;0,SOCIOS!E291,"INCOMPLETO RECHAZAR")</f>
        <v>INCOMPLETO RECHAZAR</v>
      </c>
      <c r="F198" s="189">
        <v>192</v>
      </c>
    </row>
    <row r="199" spans="1:6" ht="84.95" customHeight="1" x14ac:dyDescent="0.2">
      <c r="A199" s="285" t="str">
        <f>+SOCIOS!A301</f>
        <v>c SOCIO PH</v>
      </c>
      <c r="B199" s="36">
        <f>+SOCIOS!B301</f>
        <v>0</v>
      </c>
      <c r="C199" s="36">
        <f>+SOCIOS!C301</f>
        <v>0</v>
      </c>
      <c r="D199" s="214" t="str">
        <f>+SOCIOS!D301</f>
        <v>NOTA/OBSERVACIÓN -en mayúscula-:</v>
      </c>
      <c r="E199" s="198" t="str">
        <f>IF(SOCIOS!E301&gt;0,SOCIOS!E301,"INCOMPLETO RECHAZAR")</f>
        <v>INCOMPLETO RECHAZAR</v>
      </c>
      <c r="F199" s="189">
        <v>193</v>
      </c>
    </row>
    <row r="200" spans="1:6" ht="56.85" customHeight="1" x14ac:dyDescent="0.2">
      <c r="A200" s="285" t="str">
        <f>+SOCIOS!A285</f>
        <v>c SOCIO PH</v>
      </c>
      <c r="B200" s="198">
        <f>+SOCIOS!B285</f>
        <v>0</v>
      </c>
      <c r="C200" s="198">
        <f>+SOCIOS!C285</f>
        <v>0</v>
      </c>
      <c r="D200" s="200" t="str">
        <f>+SOCIOS!D285</f>
        <v>PROFESIÓN/OFICIO:</v>
      </c>
      <c r="E200" s="198" t="str">
        <f>IF(SOCIOS!E285&gt;0,SOCIOS!E285,"INCOMPLETO RECHAZAR")</f>
        <v>INCOMPLETO RECHAZAR</v>
      </c>
      <c r="F200" s="189">
        <v>194</v>
      </c>
    </row>
    <row r="201" spans="1:6" x14ac:dyDescent="0.2">
      <c r="A201" s="285" t="str">
        <f>+SOCIOS!A312</f>
        <v>c SOCIO PH</v>
      </c>
      <c r="B201" s="198">
        <f>+SOCIOS!B312</f>
        <v>0</v>
      </c>
      <c r="C201" s="198">
        <f>+SOCIOS!C312</f>
        <v>0</v>
      </c>
      <c r="D201" s="214" t="str">
        <f>+SOCIOS!D312</f>
        <v/>
      </c>
      <c r="E201" s="198" t="str">
        <f>IF(SOCIOS!E312&gt;0,SOCIOS!E312,"INCOMPLETO RECHAZAR")</f>
        <v>INCOMPLETO RECHAZAR</v>
      </c>
      <c r="F201" s="189">
        <v>195</v>
      </c>
    </row>
    <row r="202" spans="1:6" x14ac:dyDescent="0.2">
      <c r="A202" s="285" t="str">
        <f>+SOCIOS!A309</f>
        <v>c SOCIO PH</v>
      </c>
      <c r="B202" s="198">
        <f>+SOCIOS!B309</f>
        <v>0</v>
      </c>
      <c r="C202" s="198">
        <f>+SOCIOS!C309</f>
        <v>0</v>
      </c>
      <c r="D202" s="214" t="str">
        <f>+SOCIOS!D309</f>
        <v>CEL/TEL :</v>
      </c>
      <c r="E202" s="198" t="str">
        <f>IF(SOCIOS!E309&gt;0,SOCIOS!E309,"INCOMPLETO RECHAZAR")</f>
        <v>INCOMPLETO RECHAZAR</v>
      </c>
      <c r="F202" s="189">
        <v>196</v>
      </c>
    </row>
    <row r="203" spans="1:6" ht="22.5" x14ac:dyDescent="0.2">
      <c r="A203" s="285" t="str">
        <f>+SOCIOS!A303</f>
        <v>c SOCIO PH</v>
      </c>
      <c r="B203" s="198">
        <f>+SOCIOS!B303</f>
        <v>0</v>
      </c>
      <c r="C203" s="198">
        <f>+SOCIOS!C303</f>
        <v>0</v>
      </c>
      <c r="D203" s="214" t="str">
        <f>+SOCIOS!D303</f>
        <v>CUIT/CUIL –sin puntos ni barras-:</v>
      </c>
      <c r="E203" s="199" t="str">
        <f>IF(SOCIOS!E303&gt;0,SOCIOS!E303,"INCOMPLETO RECHAZAR")</f>
        <v>INCOMPLETO RECHAZAR</v>
      </c>
      <c r="F203" s="189">
        <v>197</v>
      </c>
    </row>
    <row r="204" spans="1:6" x14ac:dyDescent="0.2">
      <c r="A204" s="285" t="str">
        <f>+SOCIOS!A314</f>
        <v>c SOCIO PH</v>
      </c>
      <c r="B204" s="198">
        <f>+SOCIOS!B314</f>
        <v>0</v>
      </c>
      <c r="C204" s="198">
        <f>+SOCIOS!C314</f>
        <v>0</v>
      </c>
      <c r="D204" s="214" t="str">
        <f>+SOCIOS!D314</f>
        <v/>
      </c>
      <c r="E204" s="199" t="str">
        <f>IF(SOCIOS!E314&gt;0,SOCIOS!E314,"INCOMPLETO RECHAZAR")</f>
        <v>INCOMPLETO RECHAZAR</v>
      </c>
      <c r="F204" s="189">
        <v>198</v>
      </c>
    </row>
    <row r="205" spans="1:6" ht="22.5" x14ac:dyDescent="0.2">
      <c r="A205" s="285" t="str">
        <f>+SOCIOS!A302</f>
        <v>c SOCIO PH</v>
      </c>
      <c r="B205" s="198">
        <f>+SOCIOS!B302</f>
        <v>0</v>
      </c>
      <c r="C205" s="198">
        <f>+SOCIOS!C302</f>
        <v>0</v>
      </c>
      <c r="D205" s="214" t="str">
        <f>+SOCIOS!D302</f>
        <v>DOC. IDENTIDAD –sin puntos-:</v>
      </c>
      <c r="E205" s="199" t="str">
        <f>IF(SOCIOS!E302&gt;0,SOCIOS!E302,"INCOMPLETO RECHAZAR")</f>
        <v>INCOMPLETO RECHAZAR</v>
      </c>
      <c r="F205" s="189">
        <v>199</v>
      </c>
    </row>
    <row r="206" spans="1:6" ht="70.7" customHeight="1" x14ac:dyDescent="0.2">
      <c r="A206" s="285" t="str">
        <f>+SOCIOS!A308</f>
        <v>c SOCIO PH</v>
      </c>
      <c r="B206" s="198">
        <f>+SOCIOS!B308</f>
        <v>0</v>
      </c>
      <c r="C206" s="198">
        <f>+SOCIOS!C308</f>
        <v>0</v>
      </c>
      <c r="D206" s="214" t="str">
        <f>+SOCIOS!D308</f>
        <v>DOMICILIO REAL:</v>
      </c>
      <c r="E206" s="198" t="str">
        <f>IF(SOCIOS!E308&gt;0,SOCIOS!E308,"INCOMPLETO RECHAZAR")</f>
        <v>INCOMPLETO RECHAZAR</v>
      </c>
      <c r="F206" s="189">
        <v>200</v>
      </c>
    </row>
    <row r="207" spans="1:6" x14ac:dyDescent="0.2">
      <c r="A207" s="285" t="str">
        <f>+SOCIOS!A310</f>
        <v>c SOCIO PH</v>
      </c>
      <c r="B207" s="198">
        <f>+SOCIOS!B310</f>
        <v>0</v>
      </c>
      <c r="C207" s="198">
        <f>+SOCIOS!C310</f>
        <v>0</v>
      </c>
      <c r="D207" s="214" t="str">
        <f>+SOCIOS!D310</f>
        <v>EMAIL:</v>
      </c>
      <c r="E207" s="198" t="str">
        <f>IF(SOCIOS!E310&gt;0,SOCIOS!E310,"INCOMPLETO RECHAZAR")</f>
        <v>INCOMPLETO RECHAZAR</v>
      </c>
      <c r="F207" s="189">
        <v>201</v>
      </c>
    </row>
    <row r="208" spans="1:6" x14ac:dyDescent="0.2">
      <c r="A208" s="285" t="str">
        <f>+SOCIOS!A311</f>
        <v>c SOCIO PH</v>
      </c>
      <c r="B208" s="198">
        <f>+SOCIOS!B311</f>
        <v>0</v>
      </c>
      <c r="C208" s="198">
        <f>+SOCIOS!C311</f>
        <v>0</v>
      </c>
      <c r="D208" s="214" t="str">
        <f>+SOCIOS!D311</f>
        <v>ESTADO CIVIL:</v>
      </c>
      <c r="E208" s="198" t="str">
        <f>IF(SOCIOS!E311&gt;0,SOCIOS!E311,"INCOMPLETO RECHAZAR")</f>
        <v>INCOMPLETO RECHAZAR</v>
      </c>
      <c r="F208" s="189">
        <v>202</v>
      </c>
    </row>
    <row r="209" spans="1:6" ht="22.5" x14ac:dyDescent="0.2">
      <c r="A209" s="285" t="str">
        <f>+SOCIOS!A304</f>
        <v>c SOCIO PH</v>
      </c>
      <c r="B209" s="198">
        <f>+SOCIOS!B304</f>
        <v>0</v>
      </c>
      <c r="C209" s="198">
        <f>+SOCIOS!C304</f>
        <v>0</v>
      </c>
      <c r="D209" s="214" t="str">
        <f>+SOCIOS!D304</f>
        <v>FECHA DE NACIMIENTO –dd/mm/aa-:</v>
      </c>
      <c r="E209" s="201" t="str">
        <f>IF(SOCIOS!E304&gt;0,SOCIOS!E304,"INCOMPLETO RECHAZAR")</f>
        <v>INCOMPLETO RECHAZAR</v>
      </c>
      <c r="F209" s="189">
        <v>203</v>
      </c>
    </row>
    <row r="210" spans="1:6" ht="70.7" customHeight="1" x14ac:dyDescent="0.2">
      <c r="A210" s="285" t="str">
        <f>+SOCIOS!A305</f>
        <v>c SOCIO PH</v>
      </c>
      <c r="B210" s="198">
        <f>+SOCIOS!B305</f>
        <v>0</v>
      </c>
      <c r="C210" s="198">
        <f>+SOCIOS!C305</f>
        <v>0</v>
      </c>
      <c r="D210" s="214" t="str">
        <f>+SOCIOS!D305</f>
        <v>LUGAR DE NACIMIENTO:</v>
      </c>
      <c r="E210" s="198" t="str">
        <f>IF(SOCIOS!E305&gt;0,SOCIOS!E305,"INCOMPLETO RECHAZAR")</f>
        <v>INCOMPLETO RECHAZAR</v>
      </c>
      <c r="F210" s="189">
        <v>204</v>
      </c>
    </row>
    <row r="211" spans="1:6" x14ac:dyDescent="0.2">
      <c r="A211" s="285" t="str">
        <f>+SOCIOS!A306</f>
        <v>c SOCIO PH</v>
      </c>
      <c r="B211" s="198">
        <f>+SOCIOS!B306</f>
        <v>0</v>
      </c>
      <c r="C211" s="198">
        <f>+SOCIOS!C306</f>
        <v>0</v>
      </c>
      <c r="D211" s="214" t="str">
        <f>+SOCIOS!D306</f>
        <v>NACIONALIDAD:</v>
      </c>
      <c r="E211" s="198" t="str">
        <f>IF(SOCIOS!E306&gt;0,SOCIOS!E306,"INCOMPLETO RECHAZAR")</f>
        <v>INCOMPLETO RECHAZAR</v>
      </c>
      <c r="F211" s="189">
        <v>205</v>
      </c>
    </row>
    <row r="212" spans="1:6" x14ac:dyDescent="0.2">
      <c r="A212" s="285" t="str">
        <f>+SOCIOS!A313</f>
        <v>c SOCIO PH</v>
      </c>
      <c r="B212" s="198">
        <f>+SOCIOS!B313</f>
        <v>0</v>
      </c>
      <c r="C212" s="198">
        <f>+SOCIOS!C313</f>
        <v>0</v>
      </c>
      <c r="D212" s="214" t="str">
        <f>+SOCIOS!D313</f>
        <v/>
      </c>
      <c r="E212" s="198" t="str">
        <f>IF(SOCIOS!E313&gt;0,SOCIOS!E313,"INCOMPLETO RECHAZAR")</f>
        <v>INCOMPLETO RECHAZAR</v>
      </c>
      <c r="F212" s="189">
        <v>206</v>
      </c>
    </row>
    <row r="213" spans="1:6" ht="84.95" customHeight="1" x14ac:dyDescent="0.2">
      <c r="A213" s="285" t="str">
        <f>+SOCIOS!A323</f>
        <v>c SOCIO PH</v>
      </c>
      <c r="B213" s="36">
        <f>+SOCIOS!B323</f>
        <v>0</v>
      </c>
      <c r="C213" s="36">
        <f>+SOCIOS!C323</f>
        <v>0</v>
      </c>
      <c r="D213" s="214" t="str">
        <f>+SOCIOS!D323</f>
        <v>NOTA/OBSERVACIÓN -en mayúscula-:</v>
      </c>
      <c r="E213" s="198" t="str">
        <f>IF(SOCIOS!E323&gt;0,SOCIOS!E323,"INCOMPLETO RECHAZAR")</f>
        <v>INCOMPLETO RECHAZAR</v>
      </c>
      <c r="F213" s="189">
        <v>207</v>
      </c>
    </row>
    <row r="214" spans="1:6" ht="56.85" customHeight="1" x14ac:dyDescent="0.2">
      <c r="A214" s="285" t="str">
        <f>+SOCIOS!A307</f>
        <v>c SOCIO PH</v>
      </c>
      <c r="B214" s="198">
        <f>+SOCIOS!B307</f>
        <v>0</v>
      </c>
      <c r="C214" s="198">
        <f>+SOCIOS!C307</f>
        <v>0</v>
      </c>
      <c r="D214" s="214" t="str">
        <f>+SOCIOS!D307</f>
        <v>PROFESIÓN/OFICIO:</v>
      </c>
      <c r="E214" s="198" t="str">
        <f>IF(SOCIOS!E307&gt;0,SOCIOS!E307,"INCOMPLETO RECHAZAR")</f>
        <v>INCOMPLETO RECHAZAR</v>
      </c>
      <c r="F214" s="189">
        <v>208</v>
      </c>
    </row>
    <row r="215" spans="1:6" ht="70.7" customHeight="1" x14ac:dyDescent="0.2">
      <c r="A215" s="285" t="str">
        <f>+SOCIOS!G21</f>
        <v>c SOCIO PJ</v>
      </c>
      <c r="B215" s="198">
        <f>+SOCIOS!H21</f>
        <v>0</v>
      </c>
      <c r="C215" s="198">
        <f>+SOCIOS!H21</f>
        <v>0</v>
      </c>
      <c r="D215" s="214" t="str">
        <f>+SOCIOS!I21</f>
        <v>APELLIDO/S, NOMBRE/S,  DNI Y CARGO DE CADA MIEMBRO DE SU ADMINISTRACIÓN:</v>
      </c>
      <c r="E215" s="198" t="str">
        <f>IF(SOCIOS!J21&gt;0,SOCIOS!J21,"INCOMPLETO RECHAZAR")</f>
        <v>INCOMPLETO RECHAZAR</v>
      </c>
      <c r="F215" s="189">
        <v>209</v>
      </c>
    </row>
    <row r="216" spans="1:6" x14ac:dyDescent="0.2">
      <c r="A216" s="285" t="str">
        <f>+SOCIOS!G24</f>
        <v>c SOCIO PJ</v>
      </c>
      <c r="B216" s="198">
        <f>+SOCIOS!H24</f>
        <v>0</v>
      </c>
      <c r="C216" s="198">
        <f>+SOCIOS!H24</f>
        <v>0</v>
      </c>
      <c r="D216" s="214" t="str">
        <f>+SOCIOS!I24</f>
        <v>CEL/TEL :</v>
      </c>
      <c r="E216" s="198" t="str">
        <f>IF(SOCIOS!J24&gt;0,SOCIOS!J24,"INCOMPLETO RECHAZAR")</f>
        <v>INCOMPLETO RECHAZAR</v>
      </c>
      <c r="F216" s="189">
        <v>210</v>
      </c>
    </row>
    <row r="217" spans="1:6" x14ac:dyDescent="0.2">
      <c r="A217" s="285" t="str">
        <f>+SOCIOS!G16</f>
        <v>c SOCIO PJ</v>
      </c>
      <c r="B217" s="198">
        <f>+SOCIOS!H16</f>
        <v>0</v>
      </c>
      <c r="C217" s="198">
        <f>+SOCIOS!H16</f>
        <v>0</v>
      </c>
      <c r="D217" s="214" t="str">
        <f>+SOCIOS!I16</f>
        <v>CUIT –sin puntos ni barras-:</v>
      </c>
      <c r="E217" s="199" t="str">
        <f>IF(SOCIOS!J16&gt;0,SOCIOS!J16,"INCOMPLETO RECHAZAR")</f>
        <v>INCOMPLETO RECHAZAR</v>
      </c>
      <c r="F217" s="189">
        <v>211</v>
      </c>
    </row>
    <row r="218" spans="1:6" ht="22.5" x14ac:dyDescent="0.2">
      <c r="A218" s="285" t="str">
        <f>+SOCIOS!G19</f>
        <v>c SOCIO PJ</v>
      </c>
      <c r="B218" s="198">
        <f>+SOCIOS!H19</f>
        <v>0</v>
      </c>
      <c r="C218" s="198">
        <f>+SOCIOS!H19</f>
        <v>0</v>
      </c>
      <c r="D218" s="214" t="str">
        <f>+SOCIOS!I19</f>
        <v>DATOS DE RESOLUCIÓN Y FECHA DE INSCRIPCIÓN:</v>
      </c>
      <c r="E218" s="198" t="str">
        <f>IF(SOCIOS!J19&gt;0,SOCIOS!J19,"INCOMPLETO RECHAZAR")</f>
        <v>INCOMPLETO RECHAZAR</v>
      </c>
      <c r="F218" s="189">
        <v>212</v>
      </c>
    </row>
    <row r="219" spans="1:6" ht="70.7" customHeight="1" x14ac:dyDescent="0.2">
      <c r="A219" s="285" t="str">
        <f>+SOCIOS!G22</f>
        <v>c SOCIO PJ</v>
      </c>
      <c r="B219" s="198">
        <f>+SOCIOS!H22</f>
        <v>0</v>
      </c>
      <c r="C219" s="198">
        <f>+SOCIOS!H22</f>
        <v>0</v>
      </c>
      <c r="D219" s="214" t="str">
        <f>+SOCIOS!I22</f>
        <v>DOMICILIO SOCIAL:</v>
      </c>
      <c r="E219" s="198" t="str">
        <f>IF(SOCIOS!J22&gt;0,SOCIOS!J22,"INCOMPLETO RECHAZAR")</f>
        <v>INCOMPLETO RECHAZAR</v>
      </c>
      <c r="F219" s="189">
        <v>213</v>
      </c>
    </row>
    <row r="220" spans="1:6" x14ac:dyDescent="0.2">
      <c r="A220" s="285" t="str">
        <f>+SOCIOS!G20</f>
        <v>c SOCIO PJ</v>
      </c>
      <c r="B220" s="198">
        <f>+SOCIOS!H20</f>
        <v>0</v>
      </c>
      <c r="C220" s="198">
        <f>+SOCIOS!H20</f>
        <v>0</v>
      </c>
      <c r="D220" s="214" t="str">
        <f>+SOCIOS!I20</f>
        <v>FECHA DE INSCRIPCION:</v>
      </c>
      <c r="E220" s="201" t="str">
        <f>IF(SOCIOS!J20&gt;0,SOCIOS!J20,"INCOMPLETO RECHAZAR")</f>
        <v>INCOMPLETO RECHAZAR</v>
      </c>
      <c r="F220" s="189">
        <v>214</v>
      </c>
    </row>
    <row r="221" spans="1:6" ht="84.95" customHeight="1" x14ac:dyDescent="0.2">
      <c r="A221" s="285" t="str">
        <f>+SOCIOS!G32</f>
        <v>c SOCIO PJ</v>
      </c>
      <c r="B221" s="36">
        <f>+SOCIOS!H32</f>
        <v>0</v>
      </c>
      <c r="C221" s="36">
        <f>+SOCIOS!H32</f>
        <v>0</v>
      </c>
      <c r="D221" s="214" t="str">
        <f>+SOCIOS!I32</f>
        <v>NOTA/OBSERVACIÓN -en mayúscula-:</v>
      </c>
      <c r="E221" s="198" t="str">
        <f>IF(SOCIOS!J32&gt;0,SOCIOS!J32,"INCOMPLETO RECHAZAR")</f>
        <v>INCOMPLETO RECHAZAR</v>
      </c>
      <c r="F221" s="189">
        <v>215</v>
      </c>
    </row>
    <row r="222" spans="1:6" ht="113.25" customHeight="1" x14ac:dyDescent="0.2">
      <c r="A222" s="285" t="str">
        <f>+SOCIOS!G25</f>
        <v>c SOCIO PJ</v>
      </c>
      <c r="B222" s="198">
        <f>+SOCIOS!H25</f>
        <v>0</v>
      </c>
      <c r="C222" s="198">
        <f>+SOCIOS!H25</f>
        <v>0</v>
      </c>
      <c r="D222" s="214" t="str">
        <f>+SOCIOS!I25</f>
        <v>OBJETO PRINCIPAL (EN FORMA RESUMIDA):</v>
      </c>
      <c r="E222" s="198" t="str">
        <f>IF(SOCIOS!J25&gt;0,SOCIOS!J25,"INCOMPLETO RECHAZAR")</f>
        <v>INCOMPLETO RECHAZAR</v>
      </c>
      <c r="F222" s="189">
        <v>216</v>
      </c>
    </row>
    <row r="223" spans="1:6" ht="56.25" x14ac:dyDescent="0.2">
      <c r="A223" s="285" t="str">
        <f>+SOCIOS!G18</f>
        <v>c SOCIO PJ</v>
      </c>
      <c r="B223" s="198">
        <f>+SOCIOS!H18</f>
        <v>0</v>
      </c>
      <c r="C223" s="198">
        <f>+SOCIOS!H18</f>
        <v>0</v>
      </c>
      <c r="D223" s="214" t="str">
        <f>+SOCIOS!I18</f>
        <v>ORGANISMO /s DONDE SE INSCRIBIÓ CONSTITUCIÓN (INDICAR LOCALIDAD/PCIA DEL ORG) -si no se inscribió poner: NO INSCRIPTO/A:</v>
      </c>
      <c r="E223" s="198" t="str">
        <f>IF(SOCIOS!J18&gt;0,SOCIOS!J18,"INCOMPLETO RECHAZAR")</f>
        <v>INCOMPLETO RECHAZAR</v>
      </c>
      <c r="F223" s="189">
        <v>217</v>
      </c>
    </row>
    <row r="224" spans="1:6" x14ac:dyDescent="0.2">
      <c r="A224" s="285" t="str">
        <f>+SOCIOS!G23</f>
        <v>c SOCIO PJ</v>
      </c>
      <c r="B224" s="198">
        <f>+SOCIOS!H23</f>
        <v>0</v>
      </c>
      <c r="C224" s="198">
        <f>+SOCIOS!H23</f>
        <v>0</v>
      </c>
      <c r="D224" s="214" t="str">
        <f>+SOCIOS!I23</f>
        <v>SEDE SOCIAL:</v>
      </c>
      <c r="E224" s="198" t="str">
        <f>IF(SOCIOS!J23&gt;0,SOCIOS!J23,"INCOMPLETO RECHAZAR")</f>
        <v>INCOMPLETO RECHAZAR</v>
      </c>
      <c r="F224" s="189">
        <v>218</v>
      </c>
    </row>
    <row r="225" spans="1:6" ht="33.75" x14ac:dyDescent="0.2">
      <c r="A225" s="285" t="str">
        <f>+SOCIOS!G17</f>
        <v>c SOCIO PJ</v>
      </c>
      <c r="B225" s="198">
        <f>+SOCIOS!H17</f>
        <v>0</v>
      </c>
      <c r="C225" s="198">
        <f>+SOCIOS!H17</f>
        <v>0</v>
      </c>
      <c r="D225" s="214" t="str">
        <f>+SOCIOS!I17</f>
        <v>TIPO DE PERSONA JCA -sociedad, asociación, mutual, etc-:</v>
      </c>
      <c r="E225" s="198" t="str">
        <f>IF(SOCIOS!J17&gt;0,SOCIOS!J17,"INCOMPLETO RECHAZAR")</f>
        <v>INCOMPLETO RECHAZAR</v>
      </c>
      <c r="F225" s="189">
        <v>219</v>
      </c>
    </row>
    <row r="226" spans="1:6" ht="70.7" customHeight="1" x14ac:dyDescent="0.2">
      <c r="A226" s="285" t="str">
        <f>+SOCIOS!G38</f>
        <v>c SOCIO PJ</v>
      </c>
      <c r="B226" s="198">
        <f>+SOCIOS!H38</f>
        <v>0</v>
      </c>
      <c r="C226" s="198">
        <f>+SOCIOS!H38</f>
        <v>0</v>
      </c>
      <c r="D226" s="214" t="str">
        <f>+SOCIOS!I38</f>
        <v>APELLIDO/S, NOMBRE/S,  DNI Y CARGO DE CADA MIEMBRO DE SU ADMINISTRACIÓN:</v>
      </c>
      <c r="E226" s="198" t="str">
        <f>IF(SOCIOS!J38&gt;0,SOCIOS!J38,"INCOMPLETO RECHAZAR")</f>
        <v>INCOMPLETO RECHAZAR</v>
      </c>
      <c r="F226" s="189">
        <v>220</v>
      </c>
    </row>
    <row r="227" spans="1:6" x14ac:dyDescent="0.2">
      <c r="A227" s="285" t="str">
        <f>+SOCIOS!G41</f>
        <v>c SOCIO PJ</v>
      </c>
      <c r="B227" s="198">
        <f>+SOCIOS!H41</f>
        <v>0</v>
      </c>
      <c r="C227" s="198">
        <f>+SOCIOS!H41</f>
        <v>0</v>
      </c>
      <c r="D227" s="214" t="str">
        <f>+SOCIOS!I41</f>
        <v>CEL/TEL :</v>
      </c>
      <c r="E227" s="198" t="str">
        <f>IF(SOCIOS!J41&gt;0,SOCIOS!J41,"INCOMPLETO RECHAZAR")</f>
        <v>INCOMPLETO RECHAZAR</v>
      </c>
      <c r="F227" s="189">
        <v>221</v>
      </c>
    </row>
    <row r="228" spans="1:6" x14ac:dyDescent="0.2">
      <c r="A228" s="285" t="str">
        <f>+SOCIOS!G33</f>
        <v>c SOCIO PJ</v>
      </c>
      <c r="B228" s="198">
        <f>+SOCIOS!H33</f>
        <v>0</v>
      </c>
      <c r="C228" s="198">
        <f>+SOCIOS!H33</f>
        <v>0</v>
      </c>
      <c r="D228" s="214" t="str">
        <f>+SOCIOS!I33</f>
        <v>CUIT –sin puntos ni barras-:</v>
      </c>
      <c r="E228" s="199" t="str">
        <f>IF(SOCIOS!J33&gt;0,SOCIOS!J33,"INCOMPLETO RECHAZAR")</f>
        <v>INCOMPLETO RECHAZAR</v>
      </c>
      <c r="F228" s="189">
        <v>222</v>
      </c>
    </row>
    <row r="229" spans="1:6" ht="22.5" x14ac:dyDescent="0.2">
      <c r="A229" s="285" t="str">
        <f>+SOCIOS!G36</f>
        <v>c SOCIO PJ</v>
      </c>
      <c r="B229" s="198">
        <f>+SOCIOS!H36</f>
        <v>0</v>
      </c>
      <c r="C229" s="198">
        <f>+SOCIOS!H36</f>
        <v>0</v>
      </c>
      <c r="D229" s="214" t="str">
        <f>+SOCIOS!I36</f>
        <v>DATOS DE RESOLUCIÓN Y FECHA DE INSCRIPCIÓN:</v>
      </c>
      <c r="E229" s="198" t="str">
        <f>IF(SOCIOS!J36&gt;0,SOCIOS!J36,"INCOMPLETO RECHAZAR")</f>
        <v>INCOMPLETO RECHAZAR</v>
      </c>
      <c r="F229" s="189">
        <v>223</v>
      </c>
    </row>
    <row r="230" spans="1:6" ht="70.7" customHeight="1" x14ac:dyDescent="0.2">
      <c r="A230" s="285" t="str">
        <f>+SOCIOS!G39</f>
        <v>c SOCIO PJ</v>
      </c>
      <c r="B230" s="198">
        <f>+SOCIOS!H39</f>
        <v>0</v>
      </c>
      <c r="C230" s="198">
        <f>+SOCIOS!H39</f>
        <v>0</v>
      </c>
      <c r="D230" s="214" t="str">
        <f>+SOCIOS!I39</f>
        <v>DOMICILIO SOCIAL:</v>
      </c>
      <c r="E230" s="198" t="str">
        <f>IF(SOCIOS!J39&gt;0,SOCIOS!J39,"INCOMPLETO RECHAZAR")</f>
        <v>INCOMPLETO RECHAZAR</v>
      </c>
      <c r="F230" s="189">
        <v>224</v>
      </c>
    </row>
    <row r="231" spans="1:6" x14ac:dyDescent="0.2">
      <c r="A231" s="285" t="str">
        <f>+SOCIOS!G37</f>
        <v>c SOCIO PJ</v>
      </c>
      <c r="B231" s="198">
        <f>+SOCIOS!H37</f>
        <v>0</v>
      </c>
      <c r="C231" s="198">
        <f>+SOCIOS!H37</f>
        <v>0</v>
      </c>
      <c r="D231" s="214" t="str">
        <f>+SOCIOS!I37</f>
        <v>FECHA DE INSCRIPCION:</v>
      </c>
      <c r="E231" s="201" t="str">
        <f>IF(SOCIOS!J37&gt;0,SOCIOS!J37,"INCOMPLETO RECHAZAR")</f>
        <v>INCOMPLETO RECHAZAR</v>
      </c>
      <c r="F231" s="189">
        <v>225</v>
      </c>
    </row>
    <row r="232" spans="1:6" ht="84.95" customHeight="1" x14ac:dyDescent="0.2">
      <c r="A232" s="285" t="str">
        <f>+SOCIOS!G49</f>
        <v>c SOCIO PJ</v>
      </c>
      <c r="B232" s="36">
        <f>+SOCIOS!H49</f>
        <v>0</v>
      </c>
      <c r="C232" s="36">
        <f>+SOCIOS!H49</f>
        <v>0</v>
      </c>
      <c r="D232" s="214" t="str">
        <f>+SOCIOS!I49</f>
        <v>NOTA/OBSERVACIÓN -en mayúscula-:</v>
      </c>
      <c r="E232" s="198" t="str">
        <f>IF(SOCIOS!J49&gt;0,SOCIOS!J49,"INCOMPLETO RECHAZAR")</f>
        <v>INCOMPLETO RECHAZAR</v>
      </c>
      <c r="F232" s="189">
        <v>226</v>
      </c>
    </row>
    <row r="233" spans="1:6" ht="113.25" customHeight="1" x14ac:dyDescent="0.2">
      <c r="A233" s="285" t="str">
        <f>+SOCIOS!G42</f>
        <v>c SOCIO PJ</v>
      </c>
      <c r="B233" s="198">
        <f>+SOCIOS!H42</f>
        <v>0</v>
      </c>
      <c r="C233" s="198">
        <f>+SOCIOS!H42</f>
        <v>0</v>
      </c>
      <c r="D233" s="214" t="str">
        <f>+SOCIOS!I42</f>
        <v>OBJETO PRINCIPAL (EN FORMA RESUMIDA):</v>
      </c>
      <c r="E233" s="198" t="str">
        <f>IF(SOCIOS!J42&gt;0,SOCIOS!J42,"INCOMPLETO RECHAZAR")</f>
        <v>INCOMPLETO RECHAZAR</v>
      </c>
      <c r="F233" s="189">
        <v>227</v>
      </c>
    </row>
    <row r="234" spans="1:6" ht="56.25" x14ac:dyDescent="0.2">
      <c r="A234" s="285" t="str">
        <f>+SOCIOS!G35</f>
        <v>c SOCIO PJ</v>
      </c>
      <c r="B234" s="198">
        <f>+SOCIOS!H35</f>
        <v>0</v>
      </c>
      <c r="C234" s="198">
        <f>+SOCIOS!H35</f>
        <v>0</v>
      </c>
      <c r="D234" s="214" t="str">
        <f>+SOCIOS!I35</f>
        <v>ORGANISMO /s DONDE SE INSCRIBIÓ CONSTITUCIÓN (INDICAR LOCALIDAD/PCIA DEL ORG) -si no se inscribió poner: NO INSCRIPTO/A:</v>
      </c>
      <c r="E234" s="198" t="str">
        <f>IF(SOCIOS!J35&gt;0,SOCIOS!J35,"INCOMPLETO RECHAZAR")</f>
        <v>INCOMPLETO RECHAZAR</v>
      </c>
      <c r="F234" s="189">
        <v>228</v>
      </c>
    </row>
    <row r="235" spans="1:6" x14ac:dyDescent="0.2">
      <c r="A235" s="285" t="str">
        <f>+SOCIOS!G40</f>
        <v>c SOCIO PJ</v>
      </c>
      <c r="B235" s="198">
        <f>+SOCIOS!H40</f>
        <v>0</v>
      </c>
      <c r="C235" s="198">
        <f>+SOCIOS!H40</f>
        <v>0</v>
      </c>
      <c r="D235" s="214" t="str">
        <f>+SOCIOS!I40</f>
        <v>SEDE SOCIAL:</v>
      </c>
      <c r="E235" s="198" t="str">
        <f>IF(SOCIOS!J40&gt;0,SOCIOS!J40,"INCOMPLETO RECHAZAR")</f>
        <v>INCOMPLETO RECHAZAR</v>
      </c>
      <c r="F235" s="189">
        <v>229</v>
      </c>
    </row>
    <row r="236" spans="1:6" ht="33.75" x14ac:dyDescent="0.2">
      <c r="A236" s="285" t="str">
        <f>+SOCIOS!G34</f>
        <v>c SOCIO PJ</v>
      </c>
      <c r="B236" s="198">
        <f>+SOCIOS!H34</f>
        <v>0</v>
      </c>
      <c r="C236" s="198">
        <f>+SOCIOS!H34</f>
        <v>0</v>
      </c>
      <c r="D236" s="214" t="str">
        <f>+SOCIOS!I34</f>
        <v>TIPO DE PERSONA JCA -sociedad, asociación, mutual, etc-:</v>
      </c>
      <c r="E236" s="198" t="str">
        <f>IF(SOCIOS!J34&gt;0,SOCIOS!J34,"INCOMPLETO RECHAZAR")</f>
        <v>INCOMPLETO RECHAZAR</v>
      </c>
      <c r="F236" s="189">
        <v>230</v>
      </c>
    </row>
    <row r="237" spans="1:6" ht="70.7" customHeight="1" x14ac:dyDescent="0.2">
      <c r="A237" s="285" t="str">
        <f>+SOCIOS!G55</f>
        <v>c SOCIO PJ</v>
      </c>
      <c r="B237" s="198">
        <f>+SOCIOS!H55</f>
        <v>0</v>
      </c>
      <c r="C237" s="198">
        <f>+SOCIOS!H55</f>
        <v>0</v>
      </c>
      <c r="D237" s="214" t="str">
        <f>+SOCIOS!I55</f>
        <v>APELLIDO/S, NOMBRE/S,  DNI Y CARGO DE CADA MIEMBRO DE SU ADMINISTRACIÓN:</v>
      </c>
      <c r="E237" s="198" t="str">
        <f>IF(SOCIOS!J55&gt;0,SOCIOS!J55,"INCOMPLETO RECHAZAR")</f>
        <v>INCOMPLETO RECHAZAR</v>
      </c>
      <c r="F237" s="189">
        <v>231</v>
      </c>
    </row>
    <row r="238" spans="1:6" x14ac:dyDescent="0.2">
      <c r="A238" s="285" t="str">
        <f>+SOCIOS!G58</f>
        <v>c SOCIO PJ</v>
      </c>
      <c r="B238" s="198">
        <f>+SOCIOS!H58</f>
        <v>0</v>
      </c>
      <c r="C238" s="198">
        <f>+SOCIOS!H58</f>
        <v>0</v>
      </c>
      <c r="D238" s="214" t="str">
        <f>+SOCIOS!I58</f>
        <v>CEL/TEL :</v>
      </c>
      <c r="E238" s="198" t="str">
        <f>IF(SOCIOS!J58&gt;0,SOCIOS!J58,"INCOMPLETO RECHAZAR")</f>
        <v>INCOMPLETO RECHAZAR</v>
      </c>
      <c r="F238" s="189">
        <v>232</v>
      </c>
    </row>
    <row r="239" spans="1:6" x14ac:dyDescent="0.2">
      <c r="A239" s="285" t="str">
        <f>+SOCIOS!G50</f>
        <v>c SOCIO PJ</v>
      </c>
      <c r="B239" s="198">
        <f>+SOCIOS!H50</f>
        <v>0</v>
      </c>
      <c r="C239" s="198">
        <f>+SOCIOS!H50</f>
        <v>0</v>
      </c>
      <c r="D239" s="214" t="str">
        <f>+SOCIOS!I50</f>
        <v>CUIT –sin puntos ni barras-:</v>
      </c>
      <c r="E239" s="199" t="str">
        <f>IF(SOCIOS!J50&gt;0,SOCIOS!J50,"INCOMPLETO RECHAZAR")</f>
        <v>INCOMPLETO RECHAZAR</v>
      </c>
      <c r="F239" s="189">
        <v>233</v>
      </c>
    </row>
    <row r="240" spans="1:6" ht="22.5" x14ac:dyDescent="0.2">
      <c r="A240" s="285" t="str">
        <f>+SOCIOS!G53</f>
        <v>c SOCIO PJ</v>
      </c>
      <c r="B240" s="198">
        <f>+SOCIOS!H53</f>
        <v>0</v>
      </c>
      <c r="C240" s="198">
        <f>+SOCIOS!H53</f>
        <v>0</v>
      </c>
      <c r="D240" s="214" t="str">
        <f>+SOCIOS!I53</f>
        <v>DATOS DE RESOLUCIÓN Y FECHA DE INSCRIPCIÓN:</v>
      </c>
      <c r="E240" s="198" t="str">
        <f>IF(SOCIOS!J53&gt;0,SOCIOS!J53,"INCOMPLETO RECHAZAR")</f>
        <v>INCOMPLETO RECHAZAR</v>
      </c>
      <c r="F240" s="189">
        <v>234</v>
      </c>
    </row>
    <row r="241" spans="1:6" ht="70.7" customHeight="1" x14ac:dyDescent="0.2">
      <c r="A241" s="285" t="str">
        <f>+SOCIOS!G56</f>
        <v>c SOCIO PJ</v>
      </c>
      <c r="B241" s="198">
        <f>+SOCIOS!H56</f>
        <v>0</v>
      </c>
      <c r="C241" s="198">
        <f>+SOCIOS!H56</f>
        <v>0</v>
      </c>
      <c r="D241" s="214" t="str">
        <f>+SOCIOS!I56</f>
        <v>DOMICILIO SOCIAL:</v>
      </c>
      <c r="E241" s="198" t="str">
        <f>IF(SOCIOS!J56&gt;0,SOCIOS!J56,"INCOMPLETO RECHAZAR")</f>
        <v>INCOMPLETO RECHAZAR</v>
      </c>
      <c r="F241" s="189">
        <v>235</v>
      </c>
    </row>
    <row r="242" spans="1:6" x14ac:dyDescent="0.2">
      <c r="A242" s="285" t="str">
        <f>+SOCIOS!G54</f>
        <v>c SOCIO PJ</v>
      </c>
      <c r="B242" s="198">
        <f>+SOCIOS!H54</f>
        <v>0</v>
      </c>
      <c r="C242" s="198">
        <f>+SOCIOS!H54</f>
        <v>0</v>
      </c>
      <c r="D242" s="214" t="str">
        <f>+SOCIOS!I54</f>
        <v>FECHA DE INSCRIPCION:</v>
      </c>
      <c r="E242" s="201" t="str">
        <f>IF(SOCIOS!J54&gt;0,SOCIOS!J54,"INCOMPLETO RECHAZAR")</f>
        <v>INCOMPLETO RECHAZAR</v>
      </c>
      <c r="F242" s="189">
        <v>236</v>
      </c>
    </row>
    <row r="243" spans="1:6" ht="84.95" customHeight="1" x14ac:dyDescent="0.2">
      <c r="A243" s="285" t="str">
        <f>+SOCIOS!G66</f>
        <v>c SOCIO PJ</v>
      </c>
      <c r="B243" s="36">
        <f>+SOCIOS!H66</f>
        <v>0</v>
      </c>
      <c r="C243" s="36">
        <f>+SOCIOS!H66</f>
        <v>0</v>
      </c>
      <c r="D243" s="214" t="str">
        <f>+SOCIOS!I66</f>
        <v>NOTA/OBSERVACIÓN -en mayúscula-:</v>
      </c>
      <c r="E243" s="198" t="str">
        <f>IF(SOCIOS!J66&gt;0,SOCIOS!J66,"INCOMPLETO RECHAZAR")</f>
        <v>INCOMPLETO RECHAZAR</v>
      </c>
      <c r="F243" s="189">
        <v>237</v>
      </c>
    </row>
    <row r="244" spans="1:6" ht="113.25" customHeight="1" x14ac:dyDescent="0.2">
      <c r="A244" s="285" t="str">
        <f>+SOCIOS!G59</f>
        <v>c SOCIO PJ</v>
      </c>
      <c r="B244" s="198">
        <f>+SOCIOS!H59</f>
        <v>0</v>
      </c>
      <c r="C244" s="198">
        <f>+SOCIOS!H59</f>
        <v>0</v>
      </c>
      <c r="D244" s="214" t="str">
        <f>+SOCIOS!I59</f>
        <v>OBJETO PRINCIPAL (EN FORMA RESUMIDA):</v>
      </c>
      <c r="E244" s="198" t="str">
        <f>IF(SOCIOS!J59&gt;0,SOCIOS!J59,"INCOMPLETO RECHAZAR")</f>
        <v>INCOMPLETO RECHAZAR</v>
      </c>
      <c r="F244" s="189">
        <v>238</v>
      </c>
    </row>
    <row r="245" spans="1:6" ht="56.25" x14ac:dyDescent="0.2">
      <c r="A245" s="285" t="str">
        <f>+SOCIOS!G52</f>
        <v>c SOCIO PJ</v>
      </c>
      <c r="B245" s="198">
        <f>+SOCIOS!H52</f>
        <v>0</v>
      </c>
      <c r="C245" s="198">
        <f>+SOCIOS!H52</f>
        <v>0</v>
      </c>
      <c r="D245" s="214" t="str">
        <f>+SOCIOS!I52</f>
        <v>ORGANISMO /s DONDE SE INSCRIBIÓ CONSTITUCIÓN (INDICAR LOCALIDAD/PCIA DEL ORG) -si no se inscribió poner: NO INSCRIPTO/A:</v>
      </c>
      <c r="E245" s="198" t="str">
        <f>IF(SOCIOS!J52&gt;0,SOCIOS!J52,"INCOMPLETO RECHAZAR")</f>
        <v>INCOMPLETO RECHAZAR</v>
      </c>
      <c r="F245" s="189">
        <v>239</v>
      </c>
    </row>
    <row r="246" spans="1:6" x14ac:dyDescent="0.2">
      <c r="A246" s="285" t="str">
        <f>+SOCIOS!G57</f>
        <v>c SOCIO PJ</v>
      </c>
      <c r="B246" s="198">
        <f>+SOCIOS!H57</f>
        <v>0</v>
      </c>
      <c r="C246" s="198">
        <f>+SOCIOS!H57</f>
        <v>0</v>
      </c>
      <c r="D246" s="214" t="str">
        <f>+SOCIOS!I57</f>
        <v>SEDE SOCIAL:</v>
      </c>
      <c r="E246" s="198" t="str">
        <f>IF(SOCIOS!J57&gt;0,SOCIOS!J57,"INCOMPLETO RECHAZAR")</f>
        <v>INCOMPLETO RECHAZAR</v>
      </c>
      <c r="F246" s="189">
        <v>240</v>
      </c>
    </row>
    <row r="247" spans="1:6" ht="33.75" x14ac:dyDescent="0.2">
      <c r="A247" s="285" t="str">
        <f>+SOCIOS!G51</f>
        <v>c SOCIO PJ</v>
      </c>
      <c r="B247" s="198">
        <f>+SOCIOS!H51</f>
        <v>0</v>
      </c>
      <c r="C247" s="198">
        <f>+SOCIOS!H51</f>
        <v>0</v>
      </c>
      <c r="D247" s="214" t="str">
        <f>+SOCIOS!I51</f>
        <v>TIPO DE PERSONA JCA -sociedad, asociación, mutual, etc-:</v>
      </c>
      <c r="E247" s="198" t="str">
        <f>IF(SOCIOS!J51&gt;0,SOCIOS!J51,"INCOMPLETO RECHAZAR")</f>
        <v>INCOMPLETO RECHAZAR</v>
      </c>
      <c r="F247" s="189">
        <v>241</v>
      </c>
    </row>
    <row r="248" spans="1:6" ht="70.7" customHeight="1" x14ac:dyDescent="0.2">
      <c r="A248" s="285" t="str">
        <f>+SOCIOS!G72</f>
        <v>c SOCIO PJ</v>
      </c>
      <c r="B248" s="198">
        <f>+SOCIOS!H72</f>
        <v>0</v>
      </c>
      <c r="C248" s="198">
        <f>+SOCIOS!H72</f>
        <v>0</v>
      </c>
      <c r="D248" s="214" t="str">
        <f>+SOCIOS!I72</f>
        <v>APELLIDO/S, NOMBRE/S,  DNI Y CARGO DE CADA MIEMBRO DE SU ADMINISTRACIÓN:</v>
      </c>
      <c r="E248" s="198" t="str">
        <f>IF(SOCIOS!J72&gt;0,SOCIOS!J72,"INCOMPLETO RECHAZAR")</f>
        <v>INCOMPLETO RECHAZAR</v>
      </c>
      <c r="F248" s="189">
        <v>242</v>
      </c>
    </row>
    <row r="249" spans="1:6" x14ac:dyDescent="0.2">
      <c r="A249" s="285" t="str">
        <f>+SOCIOS!G75</f>
        <v>c SOCIO PJ</v>
      </c>
      <c r="B249" s="198">
        <f>+SOCIOS!H75</f>
        <v>0</v>
      </c>
      <c r="C249" s="198">
        <f>+SOCIOS!H75</f>
        <v>0</v>
      </c>
      <c r="D249" s="214" t="str">
        <f>+SOCIOS!I75</f>
        <v>CEL/TEL :</v>
      </c>
      <c r="E249" s="198" t="str">
        <f>IF(SOCIOS!J75&gt;0,SOCIOS!J75,"INCOMPLETO RECHAZAR")</f>
        <v>INCOMPLETO RECHAZAR</v>
      </c>
      <c r="F249" s="189">
        <v>243</v>
      </c>
    </row>
    <row r="250" spans="1:6" x14ac:dyDescent="0.2">
      <c r="A250" s="285" t="str">
        <f>+SOCIOS!G67</f>
        <v>c SOCIO PJ</v>
      </c>
      <c r="B250" s="198">
        <f>+SOCIOS!H67</f>
        <v>0</v>
      </c>
      <c r="C250" s="198">
        <f>+SOCIOS!H67</f>
        <v>0</v>
      </c>
      <c r="D250" s="214" t="str">
        <f>+SOCIOS!I67</f>
        <v>CUIT –sin puntos ni barras-:</v>
      </c>
      <c r="E250" s="199" t="str">
        <f>IF(SOCIOS!J67&gt;0,SOCIOS!J67,"INCOMPLETO RECHAZAR")</f>
        <v>INCOMPLETO RECHAZAR</v>
      </c>
      <c r="F250" s="189">
        <v>244</v>
      </c>
    </row>
    <row r="251" spans="1:6" ht="22.5" x14ac:dyDescent="0.2">
      <c r="A251" s="285" t="str">
        <f>+SOCIOS!G70</f>
        <v>c SOCIO PJ</v>
      </c>
      <c r="B251" s="198">
        <f>+SOCIOS!H70</f>
        <v>0</v>
      </c>
      <c r="C251" s="198">
        <f>+SOCIOS!H70</f>
        <v>0</v>
      </c>
      <c r="D251" s="214" t="str">
        <f>+SOCIOS!I70</f>
        <v>DATOS DE RESOLUCIÓN Y FECHA DE INSCRIPCIÓN:</v>
      </c>
      <c r="E251" s="198" t="str">
        <f>IF(SOCIOS!J70&gt;0,SOCIOS!J70,"INCOMPLETO RECHAZAR")</f>
        <v>INCOMPLETO RECHAZAR</v>
      </c>
      <c r="F251" s="189">
        <v>245</v>
      </c>
    </row>
    <row r="252" spans="1:6" ht="70.7" customHeight="1" x14ac:dyDescent="0.2">
      <c r="A252" s="285" t="str">
        <f>+SOCIOS!G73</f>
        <v>c SOCIO PJ</v>
      </c>
      <c r="B252" s="198">
        <f>+SOCIOS!H73</f>
        <v>0</v>
      </c>
      <c r="C252" s="198">
        <f>+SOCIOS!H73</f>
        <v>0</v>
      </c>
      <c r="D252" s="214" t="str">
        <f>+SOCIOS!I73</f>
        <v>DOMICILIO SOCIAL:</v>
      </c>
      <c r="E252" s="198" t="str">
        <f>IF(SOCIOS!J73&gt;0,SOCIOS!J73,"INCOMPLETO RECHAZAR")</f>
        <v>INCOMPLETO RECHAZAR</v>
      </c>
      <c r="F252" s="189">
        <v>246</v>
      </c>
    </row>
    <row r="253" spans="1:6" x14ac:dyDescent="0.2">
      <c r="A253" s="285" t="str">
        <f>+SOCIOS!G71</f>
        <v>c SOCIO PJ</v>
      </c>
      <c r="B253" s="198">
        <f>+SOCIOS!H71</f>
        <v>0</v>
      </c>
      <c r="C253" s="198">
        <f>+SOCIOS!H71</f>
        <v>0</v>
      </c>
      <c r="D253" s="214" t="str">
        <f>+SOCIOS!I71</f>
        <v>FECHA DE INSCRIPCION:</v>
      </c>
      <c r="E253" s="201" t="str">
        <f>IF(SOCIOS!J71&gt;0,SOCIOS!J71,"INCOMPLETO RECHAZAR")</f>
        <v>INCOMPLETO RECHAZAR</v>
      </c>
      <c r="F253" s="189">
        <v>247</v>
      </c>
    </row>
    <row r="254" spans="1:6" ht="84.95" customHeight="1" x14ac:dyDescent="0.2">
      <c r="A254" s="285" t="str">
        <f>+SOCIOS!G83</f>
        <v>c SOCIO PJ</v>
      </c>
      <c r="B254" s="36">
        <f>+SOCIOS!H83</f>
        <v>0</v>
      </c>
      <c r="C254" s="36">
        <f>+SOCIOS!H83</f>
        <v>0</v>
      </c>
      <c r="D254" s="214" t="str">
        <f>+SOCIOS!I83</f>
        <v>NOTA/OBSERVACIÓN -en mayúscula-:</v>
      </c>
      <c r="E254" s="198" t="str">
        <f>IF(SOCIOS!J83&gt;0,SOCIOS!J83,"INCOMPLETO RECHAZAR")</f>
        <v>INCOMPLETO RECHAZAR</v>
      </c>
      <c r="F254" s="189">
        <v>248</v>
      </c>
    </row>
    <row r="255" spans="1:6" ht="113.25" customHeight="1" x14ac:dyDescent="0.2">
      <c r="A255" s="285" t="str">
        <f>+SOCIOS!G76</f>
        <v>c SOCIO PJ</v>
      </c>
      <c r="B255" s="198">
        <f>+SOCIOS!H76</f>
        <v>0</v>
      </c>
      <c r="C255" s="198">
        <f>+SOCIOS!H76</f>
        <v>0</v>
      </c>
      <c r="D255" s="214" t="str">
        <f>+SOCIOS!I76</f>
        <v>OBJETO PRINCIPAL (EN FORMA RESUMIDA):</v>
      </c>
      <c r="E255" s="198" t="str">
        <f>IF(SOCIOS!J76&gt;0,SOCIOS!J76,"INCOMPLETO RECHAZAR")</f>
        <v>INCOMPLETO RECHAZAR</v>
      </c>
      <c r="F255" s="189">
        <v>249</v>
      </c>
    </row>
    <row r="256" spans="1:6" ht="56.25" x14ac:dyDescent="0.2">
      <c r="A256" s="285" t="str">
        <f>+SOCIOS!G69</f>
        <v>c SOCIO PJ</v>
      </c>
      <c r="B256" s="198">
        <f>+SOCIOS!H69</f>
        <v>0</v>
      </c>
      <c r="C256" s="198">
        <f>+SOCIOS!H69</f>
        <v>0</v>
      </c>
      <c r="D256" s="214" t="str">
        <f>+SOCIOS!I69</f>
        <v>ORGANISMO /s DONDE SE INSCRIBIÓ CONSTITUCIÓN (INDICAR LOCALIDAD/PCIA DEL ORG) -si no se inscribió poner: NO INSCRIPTO/A:</v>
      </c>
      <c r="E256" s="198" t="str">
        <f>IF(SOCIOS!J69&gt;0,SOCIOS!J69,"INCOMPLETO RECHAZAR")</f>
        <v>INCOMPLETO RECHAZAR</v>
      </c>
      <c r="F256" s="189">
        <v>250</v>
      </c>
    </row>
    <row r="257" spans="1:6" x14ac:dyDescent="0.2">
      <c r="A257" s="285" t="str">
        <f>+SOCIOS!G74</f>
        <v>c SOCIO PJ</v>
      </c>
      <c r="B257" s="198">
        <f>+SOCIOS!H74</f>
        <v>0</v>
      </c>
      <c r="C257" s="198">
        <f>+SOCIOS!H74</f>
        <v>0</v>
      </c>
      <c r="D257" s="214" t="str">
        <f>+SOCIOS!I74</f>
        <v>SEDE SOCIAL:</v>
      </c>
      <c r="E257" s="198" t="str">
        <f>IF(SOCIOS!J74&gt;0,SOCIOS!J74,"INCOMPLETO RECHAZAR")</f>
        <v>INCOMPLETO RECHAZAR</v>
      </c>
      <c r="F257" s="189">
        <v>251</v>
      </c>
    </row>
    <row r="258" spans="1:6" ht="33.75" x14ac:dyDescent="0.2">
      <c r="A258" s="285" t="str">
        <f>+SOCIOS!G68</f>
        <v>c SOCIO PJ</v>
      </c>
      <c r="B258" s="198">
        <f>+SOCIOS!H68</f>
        <v>0</v>
      </c>
      <c r="C258" s="198">
        <f>+SOCIOS!H68</f>
        <v>0</v>
      </c>
      <c r="D258" s="214" t="str">
        <f>+SOCIOS!I68</f>
        <v>TIPO DE PERSONA JCA -sociedad, asociación, mutual, etc-:</v>
      </c>
      <c r="E258" s="198" t="str">
        <f>IF(SOCIOS!J68&gt;0,SOCIOS!J68,"INCOMPLETO RECHAZAR")</f>
        <v>INCOMPLETO RECHAZAR</v>
      </c>
      <c r="F258" s="189">
        <v>252</v>
      </c>
    </row>
    <row r="259" spans="1:6" ht="70.7" customHeight="1" x14ac:dyDescent="0.2">
      <c r="A259" s="285" t="str">
        <f>+SOCIOS!G89</f>
        <v>c SOCIO PJ</v>
      </c>
      <c r="B259" s="198">
        <f>+SOCIOS!H89</f>
        <v>0</v>
      </c>
      <c r="C259" s="198">
        <f>+SOCIOS!H89</f>
        <v>0</v>
      </c>
      <c r="D259" s="214" t="str">
        <f>+SOCIOS!I89</f>
        <v>APELLIDO/S, NOMBRE/S,  DNI Y CARGO DE CADA MIEMBRO DE SU ADMINISTRACIÓN:</v>
      </c>
      <c r="E259" s="198" t="str">
        <f>IF(SOCIOS!J89&gt;0,SOCIOS!J89,"INCOMPLETO RECHAZAR")</f>
        <v>INCOMPLETO RECHAZAR</v>
      </c>
      <c r="F259" s="189">
        <v>253</v>
      </c>
    </row>
    <row r="260" spans="1:6" x14ac:dyDescent="0.2">
      <c r="A260" s="285" t="str">
        <f>+SOCIOS!G92</f>
        <v>c SOCIO PJ</v>
      </c>
      <c r="B260" s="198">
        <f>+SOCIOS!H92</f>
        <v>0</v>
      </c>
      <c r="C260" s="198">
        <f>+SOCIOS!H92</f>
        <v>0</v>
      </c>
      <c r="D260" s="214" t="str">
        <f>+SOCIOS!I92</f>
        <v>CEL/TEL :</v>
      </c>
      <c r="E260" s="198" t="str">
        <f>IF(SOCIOS!J92&gt;0,SOCIOS!J92,"INCOMPLETO RECHAZAR")</f>
        <v>INCOMPLETO RECHAZAR</v>
      </c>
      <c r="F260" s="189">
        <v>254</v>
      </c>
    </row>
    <row r="261" spans="1:6" x14ac:dyDescent="0.2">
      <c r="A261" s="285" t="str">
        <f>+SOCIOS!G84</f>
        <v>c SOCIO PJ</v>
      </c>
      <c r="B261" s="198">
        <f>+SOCIOS!H84</f>
        <v>0</v>
      </c>
      <c r="C261" s="198">
        <f>+SOCIOS!H84</f>
        <v>0</v>
      </c>
      <c r="D261" s="214" t="str">
        <f>+SOCIOS!I84</f>
        <v>CUIT –sin puntos ni barras-:</v>
      </c>
      <c r="E261" s="199" t="str">
        <f>IF(SOCIOS!J84&gt;0,SOCIOS!J84,"INCOMPLETO RECHAZAR")</f>
        <v>INCOMPLETO RECHAZAR</v>
      </c>
      <c r="F261" s="189">
        <v>255</v>
      </c>
    </row>
    <row r="262" spans="1:6" ht="22.5" x14ac:dyDescent="0.2">
      <c r="A262" s="285" t="str">
        <f>+SOCIOS!G87</f>
        <v>c SOCIO PJ</v>
      </c>
      <c r="B262" s="198">
        <f>+SOCIOS!H87</f>
        <v>0</v>
      </c>
      <c r="C262" s="198">
        <f>+SOCIOS!H87</f>
        <v>0</v>
      </c>
      <c r="D262" s="214" t="str">
        <f>+SOCIOS!I87</f>
        <v>DATOS DE RESOLUCIÓN Y FECHA DE INSCRIPCIÓN:</v>
      </c>
      <c r="E262" s="198" t="str">
        <f>IF(SOCIOS!J87&gt;0,SOCIOS!J87,"INCOMPLETO RECHAZAR")</f>
        <v>INCOMPLETO RECHAZAR</v>
      </c>
      <c r="F262" s="189">
        <v>256</v>
      </c>
    </row>
    <row r="263" spans="1:6" ht="70.7" customHeight="1" x14ac:dyDescent="0.2">
      <c r="A263" s="285" t="str">
        <f>+SOCIOS!G90</f>
        <v>c SOCIO PJ</v>
      </c>
      <c r="B263" s="198">
        <f>+SOCIOS!H90</f>
        <v>0</v>
      </c>
      <c r="C263" s="198">
        <f>+SOCIOS!H90</f>
        <v>0</v>
      </c>
      <c r="D263" s="214" t="str">
        <f>+SOCIOS!I90</f>
        <v>DOMICILIO SOCIAL:</v>
      </c>
      <c r="E263" s="198" t="str">
        <f>IF(SOCIOS!J90&gt;0,SOCIOS!J90,"INCOMPLETO RECHAZAR")</f>
        <v>INCOMPLETO RECHAZAR</v>
      </c>
      <c r="F263" s="189">
        <v>257</v>
      </c>
    </row>
    <row r="264" spans="1:6" x14ac:dyDescent="0.2">
      <c r="A264" s="285" t="str">
        <f>+SOCIOS!G88</f>
        <v>c SOCIO PJ</v>
      </c>
      <c r="B264" s="198">
        <f>+SOCIOS!H88</f>
        <v>0</v>
      </c>
      <c r="C264" s="198">
        <f>+SOCIOS!H88</f>
        <v>0</v>
      </c>
      <c r="D264" s="214" t="str">
        <f>+SOCIOS!I88</f>
        <v>FECHA DE INSCRIPCION:</v>
      </c>
      <c r="E264" s="201" t="str">
        <f>IF(SOCIOS!J88&gt;0,SOCIOS!J88,"INCOMPLETO RECHAZAR")</f>
        <v>INCOMPLETO RECHAZAR</v>
      </c>
      <c r="F264" s="189">
        <v>258</v>
      </c>
    </row>
    <row r="265" spans="1:6" ht="84.95" customHeight="1" x14ac:dyDescent="0.2">
      <c r="A265" s="285" t="str">
        <f>+SOCIOS!G100</f>
        <v>c SOCIO PJ</v>
      </c>
      <c r="B265" s="36">
        <f>+SOCIOS!H100</f>
        <v>0</v>
      </c>
      <c r="C265" s="36">
        <f>+SOCIOS!H100</f>
        <v>0</v>
      </c>
      <c r="D265" s="214" t="str">
        <f>+SOCIOS!I100</f>
        <v>NOTA/OBSERVACIÓN -en mayúscula-:</v>
      </c>
      <c r="E265" s="198" t="str">
        <f>IF(SOCIOS!J100&gt;0,SOCIOS!J100,"INCOMPLETO RECHAZAR")</f>
        <v>INCOMPLETO RECHAZAR</v>
      </c>
      <c r="F265" s="189">
        <v>259</v>
      </c>
    </row>
    <row r="266" spans="1:6" ht="113.25" customHeight="1" x14ac:dyDescent="0.2">
      <c r="A266" s="285" t="str">
        <f>+SOCIOS!G93</f>
        <v>c SOCIO PJ</v>
      </c>
      <c r="B266" s="198">
        <f>+SOCIOS!H93</f>
        <v>0</v>
      </c>
      <c r="C266" s="198">
        <f>+SOCIOS!H93</f>
        <v>0</v>
      </c>
      <c r="D266" s="214" t="str">
        <f>+SOCIOS!I93</f>
        <v>OBJETO PRINCIPAL (EN FORMA RESUMIDA):</v>
      </c>
      <c r="E266" s="198" t="str">
        <f>IF(SOCIOS!J93&gt;0,SOCIOS!J93,"INCOMPLETO RECHAZAR")</f>
        <v>INCOMPLETO RECHAZAR</v>
      </c>
      <c r="F266" s="189">
        <v>260</v>
      </c>
    </row>
    <row r="267" spans="1:6" ht="56.25" x14ac:dyDescent="0.2">
      <c r="A267" s="285" t="str">
        <f>+SOCIOS!G86</f>
        <v>c SOCIO PJ</v>
      </c>
      <c r="B267" s="198">
        <f>+SOCIOS!H86</f>
        <v>0</v>
      </c>
      <c r="C267" s="198">
        <f>+SOCIOS!H86</f>
        <v>0</v>
      </c>
      <c r="D267" s="214" t="str">
        <f>+SOCIOS!I86</f>
        <v>ORGANISMO /s DONDE SE INSCRIBIÓ CONSTITUCIÓN (INDICAR LOCALIDAD/PCIA DEL ORG) -si no se inscribió poner: NO INSCRIPTO/A:</v>
      </c>
      <c r="E267" s="198" t="str">
        <f>IF(SOCIOS!J86&gt;0,SOCIOS!J86,"INCOMPLETO RECHAZAR")</f>
        <v>INCOMPLETO RECHAZAR</v>
      </c>
      <c r="F267" s="189">
        <v>261</v>
      </c>
    </row>
    <row r="268" spans="1:6" x14ac:dyDescent="0.2">
      <c r="A268" s="285" t="str">
        <f>+SOCIOS!G91</f>
        <v>c SOCIO PJ</v>
      </c>
      <c r="B268" s="198">
        <f>+SOCIOS!H91</f>
        <v>0</v>
      </c>
      <c r="C268" s="198">
        <f>+SOCIOS!H91</f>
        <v>0</v>
      </c>
      <c r="D268" s="214" t="str">
        <f>+SOCIOS!I91</f>
        <v>SEDE SOCIAL:</v>
      </c>
      <c r="E268" s="198" t="str">
        <f>IF(SOCIOS!J91&gt;0,SOCIOS!J91,"INCOMPLETO RECHAZAR")</f>
        <v>INCOMPLETO RECHAZAR</v>
      </c>
      <c r="F268" s="189">
        <v>262</v>
      </c>
    </row>
    <row r="269" spans="1:6" ht="33.75" x14ac:dyDescent="0.2">
      <c r="A269" s="285" t="str">
        <f>+SOCIOS!G85</f>
        <v>c SOCIO PJ</v>
      </c>
      <c r="B269" s="198">
        <f>+SOCIOS!H85</f>
        <v>0</v>
      </c>
      <c r="C269" s="198">
        <f>+SOCIOS!H85</f>
        <v>0</v>
      </c>
      <c r="D269" s="214" t="str">
        <f>+SOCIOS!I85</f>
        <v>TIPO DE PERSONA JCA -sociedad, asociación, mutual, etc-:</v>
      </c>
      <c r="E269" s="198" t="str">
        <f>IF(SOCIOS!J85&gt;0,SOCIOS!J85,"INCOMPLETO RECHAZAR")</f>
        <v>INCOMPLETO RECHAZAR</v>
      </c>
      <c r="F269" s="189">
        <v>263</v>
      </c>
    </row>
    <row r="270" spans="1:6" ht="70.7" customHeight="1" x14ac:dyDescent="0.2">
      <c r="A270" s="285" t="str">
        <f>+SOCIOS!G106</f>
        <v>c SOCIO PJ</v>
      </c>
      <c r="B270" s="198">
        <f>+SOCIOS!H106</f>
        <v>0</v>
      </c>
      <c r="C270" s="198">
        <f>+SOCIOS!H106</f>
        <v>0</v>
      </c>
      <c r="D270" s="214" t="str">
        <f>+SOCIOS!I106</f>
        <v>APELLIDO/S, NOMBRE/S,  DNI Y CARGO DE CADA MIEMBRO DE SU ADMINISTRACIÓN:</v>
      </c>
      <c r="E270" s="198" t="str">
        <f>IF(SOCIOS!J106&gt;0,SOCIOS!J106,"INCOMPLETO RECHAZAR")</f>
        <v>INCOMPLETO RECHAZAR</v>
      </c>
      <c r="F270" s="189">
        <v>264</v>
      </c>
    </row>
    <row r="271" spans="1:6" x14ac:dyDescent="0.2">
      <c r="A271" s="285" t="str">
        <f>+SOCIOS!G109</f>
        <v>c SOCIO PJ</v>
      </c>
      <c r="B271" s="198">
        <f>+SOCIOS!H109</f>
        <v>0</v>
      </c>
      <c r="C271" s="198">
        <f>+SOCIOS!H109</f>
        <v>0</v>
      </c>
      <c r="D271" s="214" t="str">
        <f>+SOCIOS!I109</f>
        <v>CEL/TEL :</v>
      </c>
      <c r="E271" s="198" t="str">
        <f>IF(SOCIOS!J109&gt;0,SOCIOS!J109,"INCOMPLETO RECHAZAR")</f>
        <v>INCOMPLETO RECHAZAR</v>
      </c>
      <c r="F271" s="189">
        <v>265</v>
      </c>
    </row>
    <row r="272" spans="1:6" x14ac:dyDescent="0.2">
      <c r="A272" s="285" t="str">
        <f>+SOCIOS!G101</f>
        <v>c SOCIO PJ</v>
      </c>
      <c r="B272" s="198">
        <f>+SOCIOS!H101</f>
        <v>0</v>
      </c>
      <c r="C272" s="198">
        <f>+SOCIOS!H101</f>
        <v>0</v>
      </c>
      <c r="D272" s="214" t="str">
        <f>+SOCIOS!I101</f>
        <v>CUIT –sin puntos ni barras-:</v>
      </c>
      <c r="E272" s="199" t="str">
        <f>IF(SOCIOS!J101&gt;0,SOCIOS!J101,"INCOMPLETO RECHAZAR")</f>
        <v>INCOMPLETO RECHAZAR</v>
      </c>
      <c r="F272" s="189">
        <v>266</v>
      </c>
    </row>
    <row r="273" spans="1:6" ht="22.5" x14ac:dyDescent="0.2">
      <c r="A273" s="285" t="str">
        <f>+SOCIOS!G104</f>
        <v>c SOCIO PJ</v>
      </c>
      <c r="B273" s="198">
        <f>+SOCIOS!H104</f>
        <v>0</v>
      </c>
      <c r="C273" s="198">
        <f>+SOCIOS!H104</f>
        <v>0</v>
      </c>
      <c r="D273" s="214" t="str">
        <f>+SOCIOS!I104</f>
        <v>DATOS DE RESOLUCIÓN Y FECHA DE INSCRIPCIÓN:</v>
      </c>
      <c r="E273" s="198" t="str">
        <f>IF(SOCIOS!J104&gt;0,SOCIOS!J104,"INCOMPLETO RECHAZAR")</f>
        <v>INCOMPLETO RECHAZAR</v>
      </c>
      <c r="F273" s="189">
        <v>267</v>
      </c>
    </row>
    <row r="274" spans="1:6" ht="70.7" customHeight="1" x14ac:dyDescent="0.2">
      <c r="A274" s="285" t="str">
        <f>+SOCIOS!G107</f>
        <v>c SOCIO PJ</v>
      </c>
      <c r="B274" s="198">
        <f>+SOCIOS!H107</f>
        <v>0</v>
      </c>
      <c r="C274" s="198">
        <f>+SOCIOS!H107</f>
        <v>0</v>
      </c>
      <c r="D274" s="214" t="str">
        <f>+SOCIOS!I107</f>
        <v>DOMICILIO SOCIAL:</v>
      </c>
      <c r="E274" s="198" t="str">
        <f>IF(SOCIOS!J107&gt;0,SOCIOS!J107,"INCOMPLETO RECHAZAR")</f>
        <v>INCOMPLETO RECHAZAR</v>
      </c>
      <c r="F274" s="189">
        <v>268</v>
      </c>
    </row>
    <row r="275" spans="1:6" x14ac:dyDescent="0.2">
      <c r="A275" s="285" t="str">
        <f>+SOCIOS!G105</f>
        <v>c SOCIO PJ</v>
      </c>
      <c r="B275" s="198">
        <f>+SOCIOS!H105</f>
        <v>0</v>
      </c>
      <c r="C275" s="198">
        <f>+SOCIOS!H105</f>
        <v>0</v>
      </c>
      <c r="D275" s="214" t="str">
        <f>+SOCIOS!I105</f>
        <v>FECHA DE INSCRIPCION:</v>
      </c>
      <c r="E275" s="201" t="str">
        <f>IF(SOCIOS!J105&gt;0,SOCIOS!J105,"INCOMPLETO RECHAZAR")</f>
        <v>INCOMPLETO RECHAZAR</v>
      </c>
      <c r="F275" s="189">
        <v>269</v>
      </c>
    </row>
    <row r="276" spans="1:6" ht="84.95" customHeight="1" x14ac:dyDescent="0.2">
      <c r="A276" s="285" t="str">
        <f>+SOCIOS!G117</f>
        <v>c SOCIO PJ</v>
      </c>
      <c r="B276" s="36">
        <f>+SOCIOS!H117</f>
        <v>0</v>
      </c>
      <c r="C276" s="36">
        <f>+SOCIOS!H117</f>
        <v>0</v>
      </c>
      <c r="D276" s="214" t="str">
        <f>+SOCIOS!I117</f>
        <v>NOTA/OBSERVACIÓN -en mayúscula-:</v>
      </c>
      <c r="E276" s="198" t="str">
        <f>IF(SOCIOS!J117&gt;0,SOCIOS!J117,"INCOMPLETO RECHAZAR")</f>
        <v>INCOMPLETO RECHAZAR</v>
      </c>
      <c r="F276" s="189">
        <v>270</v>
      </c>
    </row>
    <row r="277" spans="1:6" ht="113.25" customHeight="1" x14ac:dyDescent="0.2">
      <c r="A277" s="285" t="str">
        <f>+SOCIOS!G110</f>
        <v>c SOCIO PJ</v>
      </c>
      <c r="B277" s="198">
        <f>+SOCIOS!H110</f>
        <v>0</v>
      </c>
      <c r="C277" s="198">
        <f>+SOCIOS!H110</f>
        <v>0</v>
      </c>
      <c r="D277" s="214" t="str">
        <f>+SOCIOS!I110</f>
        <v>OBJETO PRINCIPAL (EN FORMA RESUMIDA):</v>
      </c>
      <c r="E277" s="198" t="str">
        <f>IF(SOCIOS!J110&gt;0,SOCIOS!J110,"INCOMPLETO RECHAZAR")</f>
        <v>INCOMPLETO RECHAZAR</v>
      </c>
      <c r="F277" s="189">
        <v>271</v>
      </c>
    </row>
    <row r="278" spans="1:6" ht="56.25" x14ac:dyDescent="0.2">
      <c r="A278" s="285" t="str">
        <f>+SOCIOS!G103</f>
        <v>c SOCIO PJ</v>
      </c>
      <c r="B278" s="198">
        <f>+SOCIOS!H103</f>
        <v>0</v>
      </c>
      <c r="C278" s="198">
        <f>+SOCIOS!H103</f>
        <v>0</v>
      </c>
      <c r="D278" s="214" t="str">
        <f>+SOCIOS!I103</f>
        <v>ORGANISMO /s DONDE SE INSCRIBIÓ CONSTITUCIÓN (INDICAR LOCALIDAD/PCIA DEL ORG) -si no se inscribió poner: NO INSCRIPTO/A:</v>
      </c>
      <c r="E278" s="198" t="str">
        <f>IF(SOCIOS!J103&gt;0,SOCIOS!J103,"INCOMPLETO RECHAZAR")</f>
        <v>INCOMPLETO RECHAZAR</v>
      </c>
      <c r="F278" s="189">
        <v>272</v>
      </c>
    </row>
    <row r="279" spans="1:6" x14ac:dyDescent="0.2">
      <c r="A279" s="285" t="str">
        <f>+SOCIOS!G108</f>
        <v>c SOCIO PJ</v>
      </c>
      <c r="B279" s="198">
        <f>+SOCIOS!H108</f>
        <v>0</v>
      </c>
      <c r="C279" s="198">
        <f>+SOCIOS!H108</f>
        <v>0</v>
      </c>
      <c r="D279" s="214" t="str">
        <f>+SOCIOS!I108</f>
        <v>SEDE SOCIAL:</v>
      </c>
      <c r="E279" s="198" t="str">
        <f>IF(SOCIOS!J108&gt;0,SOCIOS!J108,"INCOMPLETO RECHAZAR")</f>
        <v>INCOMPLETO RECHAZAR</v>
      </c>
      <c r="F279" s="189">
        <v>273</v>
      </c>
    </row>
    <row r="280" spans="1:6" ht="33.75" x14ac:dyDescent="0.2">
      <c r="A280" s="285" t="str">
        <f>+SOCIOS!G102</f>
        <v>c SOCIO PJ</v>
      </c>
      <c r="B280" s="198">
        <f>+SOCIOS!H102</f>
        <v>0</v>
      </c>
      <c r="C280" s="198">
        <f>+SOCIOS!H102</f>
        <v>0</v>
      </c>
      <c r="D280" s="214" t="str">
        <f>+SOCIOS!I102</f>
        <v>TIPO DE PERSONA JCA -sociedad, asociación, mutual, etc-:</v>
      </c>
      <c r="E280" s="198" t="str">
        <f>IF(SOCIOS!J102&gt;0,SOCIOS!J102,"INCOMPLETO RECHAZAR")</f>
        <v>INCOMPLETO RECHAZAR</v>
      </c>
      <c r="F280" s="189">
        <v>274</v>
      </c>
    </row>
    <row r="281" spans="1:6" ht="70.7" customHeight="1" x14ac:dyDescent="0.2">
      <c r="A281" s="285" t="str">
        <f>+SOCIOS!G123</f>
        <v>c SOCIO PJ</v>
      </c>
      <c r="B281" s="198">
        <f>+SOCIOS!H123</f>
        <v>0</v>
      </c>
      <c r="C281" s="198">
        <f>+SOCIOS!H123</f>
        <v>0</v>
      </c>
      <c r="D281" s="214" t="str">
        <f>+SOCIOS!I123</f>
        <v>APELLIDO/S, NOMBRE/S,  DNI Y CARGO DE CADA MIEMBRO DE SU ADMINISTRACIÓN:</v>
      </c>
      <c r="E281" s="198" t="str">
        <f>IF(SOCIOS!J123&gt;0,SOCIOS!J123,"INCOMPLETO RECHAZAR")</f>
        <v>INCOMPLETO RECHAZAR</v>
      </c>
      <c r="F281" s="189">
        <v>275</v>
      </c>
    </row>
    <row r="282" spans="1:6" x14ac:dyDescent="0.2">
      <c r="A282" s="285" t="str">
        <f>+SOCIOS!G126</f>
        <v>c SOCIO PJ</v>
      </c>
      <c r="B282" s="198">
        <f>+SOCIOS!H126</f>
        <v>0</v>
      </c>
      <c r="C282" s="198">
        <f>+SOCIOS!H126</f>
        <v>0</v>
      </c>
      <c r="D282" s="214" t="str">
        <f>+SOCIOS!I126</f>
        <v>CEL/TEL :</v>
      </c>
      <c r="E282" s="198" t="str">
        <f>IF(SOCIOS!J126&gt;0,SOCIOS!J126,"INCOMPLETO RECHAZAR")</f>
        <v>INCOMPLETO RECHAZAR</v>
      </c>
      <c r="F282" s="189">
        <v>276</v>
      </c>
    </row>
    <row r="283" spans="1:6" x14ac:dyDescent="0.2">
      <c r="A283" s="285" t="str">
        <f>+SOCIOS!G118</f>
        <v>c SOCIO PJ</v>
      </c>
      <c r="B283" s="198">
        <f>+SOCIOS!H118</f>
        <v>0</v>
      </c>
      <c r="C283" s="198">
        <f>+SOCIOS!H118</f>
        <v>0</v>
      </c>
      <c r="D283" s="214" t="str">
        <f>+SOCIOS!I118</f>
        <v>CUIT –sin puntos ni barras-:</v>
      </c>
      <c r="E283" s="199" t="str">
        <f>IF(SOCIOS!J118&gt;0,SOCIOS!J118,"INCOMPLETO RECHAZAR")</f>
        <v>INCOMPLETO RECHAZAR</v>
      </c>
      <c r="F283" s="189">
        <v>277</v>
      </c>
    </row>
    <row r="284" spans="1:6" ht="22.5" x14ac:dyDescent="0.2">
      <c r="A284" s="285" t="str">
        <f>+SOCIOS!G121</f>
        <v>c SOCIO PJ</v>
      </c>
      <c r="B284" s="198">
        <f>+SOCIOS!H121</f>
        <v>0</v>
      </c>
      <c r="C284" s="198">
        <f>+SOCIOS!H121</f>
        <v>0</v>
      </c>
      <c r="D284" s="214" t="str">
        <f>+SOCIOS!I121</f>
        <v>DATOS DE RESOLUCIÓN Y FECHA DE INSCRIPCIÓN:</v>
      </c>
      <c r="E284" s="198" t="str">
        <f>IF(SOCIOS!J121&gt;0,SOCIOS!J121,"INCOMPLETO RECHAZAR")</f>
        <v>INCOMPLETO RECHAZAR</v>
      </c>
      <c r="F284" s="189">
        <v>278</v>
      </c>
    </row>
    <row r="285" spans="1:6" ht="70.7" customHeight="1" x14ac:dyDescent="0.2">
      <c r="A285" s="285" t="str">
        <f>+SOCIOS!G124</f>
        <v>c SOCIO PJ</v>
      </c>
      <c r="B285" s="198">
        <f>+SOCIOS!H124</f>
        <v>0</v>
      </c>
      <c r="C285" s="198">
        <f>+SOCIOS!H124</f>
        <v>0</v>
      </c>
      <c r="D285" s="214" t="str">
        <f>+SOCIOS!I124</f>
        <v>DOMICILIO SOCIAL:</v>
      </c>
      <c r="E285" s="198" t="str">
        <f>IF(SOCIOS!J124&gt;0,SOCIOS!J124,"INCOMPLETO RECHAZAR")</f>
        <v>INCOMPLETO RECHAZAR</v>
      </c>
      <c r="F285" s="189">
        <v>279</v>
      </c>
    </row>
    <row r="286" spans="1:6" x14ac:dyDescent="0.2">
      <c r="A286" s="285" t="str">
        <f>+SOCIOS!G122</f>
        <v>c SOCIO PJ</v>
      </c>
      <c r="B286" s="198">
        <f>+SOCIOS!H122</f>
        <v>0</v>
      </c>
      <c r="C286" s="198">
        <f>+SOCIOS!H122</f>
        <v>0</v>
      </c>
      <c r="D286" s="214" t="str">
        <f>+SOCIOS!I122</f>
        <v>FECHA DE INSCRIPCION:</v>
      </c>
      <c r="E286" s="201" t="str">
        <f>IF(SOCIOS!J122&gt;0,SOCIOS!J122,"INCOMPLETO RECHAZAR")</f>
        <v>INCOMPLETO RECHAZAR</v>
      </c>
      <c r="F286" s="189">
        <v>280</v>
      </c>
    </row>
    <row r="287" spans="1:6" ht="84.95" customHeight="1" x14ac:dyDescent="0.2">
      <c r="A287" s="285" t="str">
        <f>+SOCIOS!G134</f>
        <v>c SOCIO PJ</v>
      </c>
      <c r="B287" s="36">
        <f>+SOCIOS!H134</f>
        <v>0</v>
      </c>
      <c r="C287" s="36">
        <f>+SOCIOS!H134</f>
        <v>0</v>
      </c>
      <c r="D287" s="214" t="str">
        <f>+SOCIOS!I134</f>
        <v>NOTA/OBSERVACIÓN -en mayúscula-:</v>
      </c>
      <c r="E287" s="198" t="str">
        <f>IF(SOCIOS!J134&gt;0,SOCIOS!J134,"INCOMPLETO RECHAZAR")</f>
        <v>INCOMPLETO RECHAZAR</v>
      </c>
      <c r="F287" s="189">
        <v>281</v>
      </c>
    </row>
    <row r="288" spans="1:6" ht="113.25" customHeight="1" x14ac:dyDescent="0.2">
      <c r="A288" s="285" t="str">
        <f>+SOCIOS!G127</f>
        <v>c SOCIO PJ</v>
      </c>
      <c r="B288" s="198">
        <f>+SOCIOS!H127</f>
        <v>0</v>
      </c>
      <c r="C288" s="198">
        <f>+SOCIOS!H127</f>
        <v>0</v>
      </c>
      <c r="D288" s="214" t="str">
        <f>+SOCIOS!I127</f>
        <v>OBJETO PRINCIPAL (EN FORMA RESUMIDA):</v>
      </c>
      <c r="E288" s="198" t="str">
        <f>IF(SOCIOS!J127&gt;0,SOCIOS!J127,"INCOMPLETO RECHAZAR")</f>
        <v>INCOMPLETO RECHAZAR</v>
      </c>
      <c r="F288" s="189">
        <v>282</v>
      </c>
    </row>
    <row r="289" spans="1:6" ht="56.25" x14ac:dyDescent="0.2">
      <c r="A289" s="285" t="str">
        <f>+SOCIOS!G120</f>
        <v>c SOCIO PJ</v>
      </c>
      <c r="B289" s="198">
        <f>+SOCIOS!H120</f>
        <v>0</v>
      </c>
      <c r="C289" s="198">
        <f>+SOCIOS!H120</f>
        <v>0</v>
      </c>
      <c r="D289" s="214" t="str">
        <f>+SOCIOS!I120</f>
        <v>ORGANISMO /s DONDE SE INSCRIBIÓ CONSTITUCIÓN (INDICAR LOCALIDAD/PCIA DEL ORG) -si no se inscribió poner: NO INSCRIPTO/A:</v>
      </c>
      <c r="E289" s="198" t="str">
        <f>IF(SOCIOS!J120&gt;0,SOCIOS!J120,"INCOMPLETO RECHAZAR")</f>
        <v>INCOMPLETO RECHAZAR</v>
      </c>
      <c r="F289" s="189">
        <v>283</v>
      </c>
    </row>
    <row r="290" spans="1:6" x14ac:dyDescent="0.2">
      <c r="A290" s="285" t="str">
        <f>+SOCIOS!G125</f>
        <v>c SOCIO PJ</v>
      </c>
      <c r="B290" s="198">
        <f>+SOCIOS!H125</f>
        <v>0</v>
      </c>
      <c r="C290" s="198">
        <f>+SOCIOS!H125</f>
        <v>0</v>
      </c>
      <c r="D290" s="214" t="str">
        <f>+SOCIOS!I125</f>
        <v>SEDE SOCIAL:</v>
      </c>
      <c r="E290" s="198" t="str">
        <f>IF(SOCIOS!J125&gt;0,SOCIOS!J125,"INCOMPLETO RECHAZAR")</f>
        <v>INCOMPLETO RECHAZAR</v>
      </c>
      <c r="F290" s="189">
        <v>284</v>
      </c>
    </row>
    <row r="291" spans="1:6" ht="33.75" x14ac:dyDescent="0.2">
      <c r="A291" s="285" t="str">
        <f>+SOCIOS!G119</f>
        <v>c SOCIO PJ</v>
      </c>
      <c r="B291" s="198">
        <f>+SOCIOS!H119</f>
        <v>0</v>
      </c>
      <c r="C291" s="198">
        <f>+SOCIOS!H119</f>
        <v>0</v>
      </c>
      <c r="D291" s="214" t="str">
        <f>+SOCIOS!I119</f>
        <v>TIPO DE PERSONA JCA -sociedad, asociación, mutual, etc-:</v>
      </c>
      <c r="E291" s="198" t="str">
        <f>IF(SOCIOS!J119&gt;0,SOCIOS!J119,"INCOMPLETO RECHAZAR")</f>
        <v>INCOMPLETO RECHAZAR</v>
      </c>
      <c r="F291" s="189">
        <v>285</v>
      </c>
    </row>
    <row r="292" spans="1:6" ht="70.7" customHeight="1" x14ac:dyDescent="0.2">
      <c r="A292" s="285" t="str">
        <f>+SOCIOS!G140</f>
        <v>c SOCIO PJ</v>
      </c>
      <c r="B292" s="198">
        <f>+SOCIOS!H140</f>
        <v>0</v>
      </c>
      <c r="C292" s="198">
        <f>+SOCIOS!H140</f>
        <v>0</v>
      </c>
      <c r="D292" s="214" t="str">
        <f>+SOCIOS!I140</f>
        <v>APELLIDO/S, NOMBRE/S,  DNI Y CARGO DE CADA MIEMBRO DE SU ADMINISTRACIÓN:</v>
      </c>
      <c r="E292" s="198" t="str">
        <f>IF(SOCIOS!J140&gt;0,SOCIOS!J140,"INCOMPLETO RECHAZAR")</f>
        <v>INCOMPLETO RECHAZAR</v>
      </c>
      <c r="F292" s="189">
        <v>286</v>
      </c>
    </row>
    <row r="293" spans="1:6" x14ac:dyDescent="0.2">
      <c r="A293" s="285" t="str">
        <f>+SOCIOS!G143</f>
        <v>c SOCIO PJ</v>
      </c>
      <c r="B293" s="198">
        <f>+SOCIOS!H143</f>
        <v>0</v>
      </c>
      <c r="C293" s="198">
        <f>+SOCIOS!H143</f>
        <v>0</v>
      </c>
      <c r="D293" s="214" t="str">
        <f>+SOCIOS!I143</f>
        <v>CEL/TEL :</v>
      </c>
      <c r="E293" s="198" t="str">
        <f>IF(SOCIOS!J143&gt;0,SOCIOS!J143,"INCOMPLETO RECHAZAR")</f>
        <v>INCOMPLETO RECHAZAR</v>
      </c>
      <c r="F293" s="189">
        <v>287</v>
      </c>
    </row>
    <row r="294" spans="1:6" x14ac:dyDescent="0.2">
      <c r="A294" s="285" t="str">
        <f>+SOCIOS!G135</f>
        <v>c SOCIO PJ</v>
      </c>
      <c r="B294" s="198">
        <f>+SOCIOS!H135</f>
        <v>0</v>
      </c>
      <c r="C294" s="198">
        <f>+SOCIOS!H135</f>
        <v>0</v>
      </c>
      <c r="D294" s="214" t="str">
        <f>+SOCIOS!I135</f>
        <v>CUIT –sin puntos ni barras-:</v>
      </c>
      <c r="E294" s="199" t="str">
        <f>IF(SOCIOS!J135&gt;0,SOCIOS!J135,"INCOMPLETO RECHAZAR")</f>
        <v>INCOMPLETO RECHAZAR</v>
      </c>
      <c r="F294" s="189">
        <v>288</v>
      </c>
    </row>
    <row r="295" spans="1:6" ht="22.5" x14ac:dyDescent="0.2">
      <c r="A295" s="285" t="str">
        <f>+SOCIOS!G138</f>
        <v>c SOCIO PJ</v>
      </c>
      <c r="B295" s="198">
        <f>+SOCIOS!H138</f>
        <v>0</v>
      </c>
      <c r="C295" s="198">
        <f>+SOCIOS!H138</f>
        <v>0</v>
      </c>
      <c r="D295" s="214" t="str">
        <f>+SOCIOS!I138</f>
        <v>DATOS DE RESOLUCIÓN Y FECHA DE INSCRIPCIÓN:</v>
      </c>
      <c r="E295" s="198" t="str">
        <f>IF(SOCIOS!J138&gt;0,SOCIOS!J138,"INCOMPLETO RECHAZAR")</f>
        <v>INCOMPLETO RECHAZAR</v>
      </c>
      <c r="F295" s="189">
        <v>289</v>
      </c>
    </row>
    <row r="296" spans="1:6" ht="70.7" customHeight="1" x14ac:dyDescent="0.2">
      <c r="A296" s="285" t="str">
        <f>+SOCIOS!G141</f>
        <v>c SOCIO PJ</v>
      </c>
      <c r="B296" s="198">
        <f>+SOCIOS!H141</f>
        <v>0</v>
      </c>
      <c r="C296" s="198">
        <f>+SOCIOS!H141</f>
        <v>0</v>
      </c>
      <c r="D296" s="214" t="str">
        <f>+SOCIOS!I141</f>
        <v>DOMICILIO SOCIAL:</v>
      </c>
      <c r="E296" s="198" t="str">
        <f>IF(SOCIOS!J141&gt;0,SOCIOS!J141,"INCOMPLETO RECHAZAR")</f>
        <v>INCOMPLETO RECHAZAR</v>
      </c>
      <c r="F296" s="189">
        <v>290</v>
      </c>
    </row>
    <row r="297" spans="1:6" x14ac:dyDescent="0.2">
      <c r="A297" s="285" t="str">
        <f>+SOCIOS!G139</f>
        <v>c SOCIO PJ</v>
      </c>
      <c r="B297" s="198">
        <f>+SOCIOS!H139</f>
        <v>0</v>
      </c>
      <c r="C297" s="198">
        <f>+SOCIOS!H139</f>
        <v>0</v>
      </c>
      <c r="D297" s="214" t="str">
        <f>+SOCIOS!I139</f>
        <v>FECHA DE INSCRIPCION:</v>
      </c>
      <c r="E297" s="201" t="str">
        <f>IF(SOCIOS!J139&gt;0,SOCIOS!J139,"INCOMPLETO RECHAZAR")</f>
        <v>INCOMPLETO RECHAZAR</v>
      </c>
      <c r="F297" s="189">
        <v>291</v>
      </c>
    </row>
    <row r="298" spans="1:6" ht="84.95" customHeight="1" x14ac:dyDescent="0.2">
      <c r="A298" s="285" t="str">
        <f>+SOCIOS!G151</f>
        <v>c SOCIO PJ</v>
      </c>
      <c r="B298" s="36">
        <f>+SOCIOS!H151</f>
        <v>0</v>
      </c>
      <c r="C298" s="36">
        <f>+SOCIOS!H151</f>
        <v>0</v>
      </c>
      <c r="D298" s="214" t="str">
        <f>+SOCIOS!I151</f>
        <v>NOTA/OBSERVACIÓN -en mayúscula-:</v>
      </c>
      <c r="E298" s="198" t="str">
        <f>IF(SOCIOS!J151&gt;0,SOCIOS!J151,"INCOMPLETO RECHAZAR")</f>
        <v>INCOMPLETO RECHAZAR</v>
      </c>
      <c r="F298" s="189">
        <v>292</v>
      </c>
    </row>
    <row r="299" spans="1:6" ht="113.25" customHeight="1" x14ac:dyDescent="0.2">
      <c r="A299" s="285" t="str">
        <f>+SOCIOS!G144</f>
        <v>c SOCIO PJ</v>
      </c>
      <c r="B299" s="198">
        <f>+SOCIOS!H144</f>
        <v>0</v>
      </c>
      <c r="C299" s="198">
        <f>+SOCIOS!H144</f>
        <v>0</v>
      </c>
      <c r="D299" s="214" t="str">
        <f>+SOCIOS!I144</f>
        <v>OBJETO PRINCIPAL (EN FORMA RESUMIDA):</v>
      </c>
      <c r="E299" s="198" t="str">
        <f>IF(SOCIOS!J144&gt;0,SOCIOS!J144,"INCOMPLETO RECHAZAR")</f>
        <v>INCOMPLETO RECHAZAR</v>
      </c>
      <c r="F299" s="189">
        <v>293</v>
      </c>
    </row>
    <row r="300" spans="1:6" ht="56.25" x14ac:dyDescent="0.2">
      <c r="A300" s="285" t="str">
        <f>+SOCIOS!G137</f>
        <v>c SOCIO PJ</v>
      </c>
      <c r="B300" s="198">
        <f>+SOCIOS!H137</f>
        <v>0</v>
      </c>
      <c r="C300" s="198">
        <f>+SOCIOS!H137</f>
        <v>0</v>
      </c>
      <c r="D300" s="214" t="str">
        <f>+SOCIOS!I137</f>
        <v>ORGANISMO /s DONDE SE INSCRIBIÓ CONSTITUCIÓN (INDICAR LOCALIDAD/PCIA DEL ORG) -si no se inscribió poner: NO INSCRIPTO/A:</v>
      </c>
      <c r="E300" s="198" t="str">
        <f>IF(SOCIOS!J137&gt;0,SOCIOS!J137,"INCOMPLETO RECHAZAR")</f>
        <v>INCOMPLETO RECHAZAR</v>
      </c>
      <c r="F300" s="189">
        <v>294</v>
      </c>
    </row>
    <row r="301" spans="1:6" x14ac:dyDescent="0.2">
      <c r="A301" s="285" t="str">
        <f>+SOCIOS!G142</f>
        <v>c SOCIO PJ</v>
      </c>
      <c r="B301" s="198">
        <f>+SOCIOS!H142</f>
        <v>0</v>
      </c>
      <c r="C301" s="198">
        <f>+SOCIOS!H142</f>
        <v>0</v>
      </c>
      <c r="D301" s="214" t="str">
        <f>+SOCIOS!I142</f>
        <v>SEDE SOCIAL:</v>
      </c>
      <c r="E301" s="198" t="str">
        <f>IF(SOCIOS!J142&gt;0,SOCIOS!J142,"INCOMPLETO RECHAZAR")</f>
        <v>INCOMPLETO RECHAZAR</v>
      </c>
      <c r="F301" s="189">
        <v>295</v>
      </c>
    </row>
    <row r="302" spans="1:6" ht="33.75" x14ac:dyDescent="0.2">
      <c r="A302" s="285" t="str">
        <f>+SOCIOS!G136</f>
        <v>c SOCIO PJ</v>
      </c>
      <c r="B302" s="198">
        <f>+SOCIOS!H136</f>
        <v>0</v>
      </c>
      <c r="C302" s="198">
        <f>+SOCIOS!H136</f>
        <v>0</v>
      </c>
      <c r="D302" s="214" t="str">
        <f>+SOCIOS!I136</f>
        <v>TIPO DE PERSONA JCA -sociedad, asociación, mutual, etc-:</v>
      </c>
      <c r="E302" s="198" t="str">
        <f>IF(SOCIOS!J136&gt;0,SOCIOS!J136,"INCOMPLETO RECHAZAR")</f>
        <v>INCOMPLETO RECHAZAR</v>
      </c>
      <c r="F302" s="189">
        <v>296</v>
      </c>
    </row>
    <row r="303" spans="1:6" ht="70.7" customHeight="1" x14ac:dyDescent="0.2">
      <c r="A303" s="285" t="str">
        <f>+SOCIOS!G157</f>
        <v>c SOCIO PJ</v>
      </c>
      <c r="B303" s="198">
        <f>+SOCIOS!H157</f>
        <v>0</v>
      </c>
      <c r="C303" s="198">
        <f>+SOCIOS!H157</f>
        <v>0</v>
      </c>
      <c r="D303" s="214" t="str">
        <f>+SOCIOS!I157</f>
        <v>APELLIDO/S, NOMBRE/S,  DNI Y CARGO DE CADA MIEMBRO DE SU ADMINISTRACIÓN:</v>
      </c>
      <c r="E303" s="198" t="str">
        <f>IF(SOCIOS!J157&gt;0,SOCIOS!J157,"INCOMPLETO RECHAZAR")</f>
        <v>INCOMPLETO RECHAZAR</v>
      </c>
      <c r="F303" s="189">
        <v>297</v>
      </c>
    </row>
    <row r="304" spans="1:6" x14ac:dyDescent="0.2">
      <c r="A304" s="285" t="str">
        <f>+SOCIOS!G160</f>
        <v>c SOCIO PJ</v>
      </c>
      <c r="B304" s="198">
        <f>+SOCIOS!H160</f>
        <v>0</v>
      </c>
      <c r="C304" s="198">
        <f>+SOCIOS!H160</f>
        <v>0</v>
      </c>
      <c r="D304" s="214" t="str">
        <f>+SOCIOS!I160</f>
        <v>CEL/TEL :</v>
      </c>
      <c r="E304" s="198" t="str">
        <f>IF(SOCIOS!J160&gt;0,SOCIOS!J160,"INCOMPLETO RECHAZAR")</f>
        <v>INCOMPLETO RECHAZAR</v>
      </c>
      <c r="F304" s="189">
        <v>298</v>
      </c>
    </row>
    <row r="305" spans="1:6" x14ac:dyDescent="0.2">
      <c r="A305" s="285" t="str">
        <f>+SOCIOS!G152</f>
        <v>c SOCIO PJ</v>
      </c>
      <c r="B305" s="198">
        <f>+SOCIOS!H152</f>
        <v>0</v>
      </c>
      <c r="C305" s="198">
        <f>+SOCIOS!H152</f>
        <v>0</v>
      </c>
      <c r="D305" s="214" t="str">
        <f>+SOCIOS!I152</f>
        <v>CUIT –sin puntos ni barras-:</v>
      </c>
      <c r="E305" s="199" t="str">
        <f>IF(SOCIOS!J152&gt;0,SOCIOS!J152,"INCOMPLETO RECHAZAR")</f>
        <v>INCOMPLETO RECHAZAR</v>
      </c>
      <c r="F305" s="189">
        <v>299</v>
      </c>
    </row>
    <row r="306" spans="1:6" ht="22.5" x14ac:dyDescent="0.2">
      <c r="A306" s="285" t="str">
        <f>+SOCIOS!G155</f>
        <v>c SOCIO PJ</v>
      </c>
      <c r="B306" s="198">
        <f>+SOCIOS!H155</f>
        <v>0</v>
      </c>
      <c r="C306" s="198">
        <f>+SOCIOS!H155</f>
        <v>0</v>
      </c>
      <c r="D306" s="214" t="str">
        <f>+SOCIOS!I155</f>
        <v>DATOS DE RESOLUCIÓN Y FECHA DE INSCRIPCIÓN:</v>
      </c>
      <c r="E306" s="198" t="str">
        <f>IF(SOCIOS!J155&gt;0,SOCIOS!J155,"INCOMPLETO RECHAZAR")</f>
        <v>INCOMPLETO RECHAZAR</v>
      </c>
      <c r="F306" s="189">
        <v>300</v>
      </c>
    </row>
    <row r="307" spans="1:6" ht="70.7" customHeight="1" x14ac:dyDescent="0.2">
      <c r="A307" s="285" t="str">
        <f>+SOCIOS!G158</f>
        <v>c SOCIO PJ</v>
      </c>
      <c r="B307" s="198">
        <f>+SOCIOS!H158</f>
        <v>0</v>
      </c>
      <c r="C307" s="198">
        <f>+SOCIOS!H158</f>
        <v>0</v>
      </c>
      <c r="D307" s="214" t="str">
        <f>+SOCIOS!I158</f>
        <v>DOMICILIO SOCIAL:</v>
      </c>
      <c r="E307" s="198" t="str">
        <f>IF(SOCIOS!J158&gt;0,SOCIOS!J158,"INCOMPLETO RECHAZAR")</f>
        <v>INCOMPLETO RECHAZAR</v>
      </c>
      <c r="F307" s="189">
        <v>301</v>
      </c>
    </row>
    <row r="308" spans="1:6" x14ac:dyDescent="0.2">
      <c r="A308" s="285" t="str">
        <f>+SOCIOS!G156</f>
        <v>c SOCIO PJ</v>
      </c>
      <c r="B308" s="198">
        <f>+SOCIOS!H156</f>
        <v>0</v>
      </c>
      <c r="C308" s="198">
        <f>+SOCIOS!H156</f>
        <v>0</v>
      </c>
      <c r="D308" s="214" t="str">
        <f>+SOCIOS!I156</f>
        <v>FECHA DE INSCRIPCION:</v>
      </c>
      <c r="E308" s="201" t="str">
        <f>IF(SOCIOS!J156&gt;0,SOCIOS!J156,"INCOMPLETO RECHAZAR")</f>
        <v>INCOMPLETO RECHAZAR</v>
      </c>
      <c r="F308" s="189">
        <v>302</v>
      </c>
    </row>
    <row r="309" spans="1:6" ht="84.95" customHeight="1" x14ac:dyDescent="0.2">
      <c r="A309" s="285" t="str">
        <f>+SOCIOS!G168</f>
        <v>c SOCIO PJ</v>
      </c>
      <c r="B309" s="36">
        <f>+SOCIOS!H168</f>
        <v>0</v>
      </c>
      <c r="C309" s="36">
        <f>+SOCIOS!H168</f>
        <v>0</v>
      </c>
      <c r="D309" s="214" t="str">
        <f>+SOCIOS!I168</f>
        <v>NOTA/OBSERVACIÓN -en mayúscula-:</v>
      </c>
      <c r="E309" s="198" t="str">
        <f>IF(SOCIOS!J168&gt;0,SOCIOS!J168,"INCOMPLETO RECHAZAR")</f>
        <v>INCOMPLETO RECHAZAR</v>
      </c>
      <c r="F309" s="189">
        <v>303</v>
      </c>
    </row>
    <row r="310" spans="1:6" ht="113.25" customHeight="1" x14ac:dyDescent="0.2">
      <c r="A310" s="285" t="str">
        <f>+SOCIOS!G161</f>
        <v>c SOCIO PJ</v>
      </c>
      <c r="B310" s="198">
        <f>+SOCIOS!H161</f>
        <v>0</v>
      </c>
      <c r="C310" s="198">
        <f>+SOCIOS!H161</f>
        <v>0</v>
      </c>
      <c r="D310" s="214" t="str">
        <f>+SOCIOS!I161</f>
        <v>OBJETO PRINCIPAL (EN FORMA RESUMIDA):</v>
      </c>
      <c r="E310" s="198" t="str">
        <f>IF(SOCIOS!J161&gt;0,SOCIOS!J161,"INCOMPLETO RECHAZAR")</f>
        <v>INCOMPLETO RECHAZAR</v>
      </c>
      <c r="F310" s="189">
        <v>304</v>
      </c>
    </row>
    <row r="311" spans="1:6" ht="56.25" x14ac:dyDescent="0.2">
      <c r="A311" s="285" t="str">
        <f>+SOCIOS!G154</f>
        <v>c SOCIO PJ</v>
      </c>
      <c r="B311" s="198">
        <f>+SOCIOS!H154</f>
        <v>0</v>
      </c>
      <c r="C311" s="198">
        <f>+SOCIOS!H154</f>
        <v>0</v>
      </c>
      <c r="D311" s="214" t="str">
        <f>+SOCIOS!I154</f>
        <v>ORGANISMO /s DONDE SE INSCRIBIÓ CONSTITUCIÓN (INDICAR LOCALIDAD/PCIA DEL ORG) -si no se inscribió poner: NO INSCRIPTO/A:</v>
      </c>
      <c r="E311" s="198" t="str">
        <f>IF(SOCIOS!J154&gt;0,SOCIOS!J154,"INCOMPLETO RECHAZAR")</f>
        <v>INCOMPLETO RECHAZAR</v>
      </c>
      <c r="F311" s="189">
        <v>305</v>
      </c>
    </row>
    <row r="312" spans="1:6" x14ac:dyDescent="0.2">
      <c r="A312" s="285" t="str">
        <f>+SOCIOS!G159</f>
        <v>c SOCIO PJ</v>
      </c>
      <c r="B312" s="198">
        <f>+SOCIOS!H159</f>
        <v>0</v>
      </c>
      <c r="C312" s="198">
        <f>+SOCIOS!H159</f>
        <v>0</v>
      </c>
      <c r="D312" s="214" t="str">
        <f>+SOCIOS!I159</f>
        <v>SEDE SOCIAL:</v>
      </c>
      <c r="E312" s="198" t="str">
        <f>IF(SOCIOS!J159&gt;0,SOCIOS!J159,"INCOMPLETO RECHAZAR")</f>
        <v>INCOMPLETO RECHAZAR</v>
      </c>
      <c r="F312" s="189">
        <v>306</v>
      </c>
    </row>
    <row r="313" spans="1:6" ht="33.75" x14ac:dyDescent="0.2">
      <c r="A313" s="285" t="str">
        <f>+SOCIOS!G153</f>
        <v>c SOCIO PJ</v>
      </c>
      <c r="B313" s="198">
        <f>+SOCIOS!H153</f>
        <v>0</v>
      </c>
      <c r="C313" s="198">
        <f>+SOCIOS!H153</f>
        <v>0</v>
      </c>
      <c r="D313" s="214" t="str">
        <f>+SOCIOS!I153</f>
        <v>TIPO DE PERSONA JCA -sociedad, asociación, mutual, etc-:</v>
      </c>
      <c r="E313" s="198" t="str">
        <f>IF(SOCIOS!J153&gt;0,SOCIOS!J153,"INCOMPLETO RECHAZAR")</f>
        <v>INCOMPLETO RECHAZAR</v>
      </c>
      <c r="F313" s="189">
        <v>307</v>
      </c>
    </row>
    <row r="314" spans="1:6" ht="70.7" customHeight="1" x14ac:dyDescent="0.2">
      <c r="A314" s="285" t="str">
        <f>+SOCIOS!G174</f>
        <v>c SOCIO PJ</v>
      </c>
      <c r="B314" s="198">
        <f>+SOCIOS!H174</f>
        <v>0</v>
      </c>
      <c r="C314" s="198">
        <f>+SOCIOS!H174</f>
        <v>0</v>
      </c>
      <c r="D314" s="214" t="str">
        <f>+SOCIOS!I174</f>
        <v>APELLIDO/S, NOMBRE/S,  DNI Y CARGO DE CADA MIEMBRO DE SU ADMINISTRACIÓN:</v>
      </c>
      <c r="E314" s="198" t="str">
        <f>IF(SOCIOS!J174&gt;0,SOCIOS!J174,"INCOMPLETO RECHAZAR")</f>
        <v>INCOMPLETO RECHAZAR</v>
      </c>
      <c r="F314" s="189">
        <v>308</v>
      </c>
    </row>
    <row r="315" spans="1:6" x14ac:dyDescent="0.2">
      <c r="A315" s="285" t="str">
        <f>+SOCIOS!G177</f>
        <v>c SOCIO PJ</v>
      </c>
      <c r="B315" s="198">
        <f>+SOCIOS!H177</f>
        <v>0</v>
      </c>
      <c r="C315" s="198">
        <f>+SOCIOS!H177</f>
        <v>0</v>
      </c>
      <c r="D315" s="214" t="str">
        <f>+SOCIOS!I177</f>
        <v>CEL/TEL :</v>
      </c>
      <c r="E315" s="198" t="str">
        <f>IF(SOCIOS!J177&gt;0,SOCIOS!J177,"INCOMPLETO RECHAZAR")</f>
        <v>INCOMPLETO RECHAZAR</v>
      </c>
      <c r="F315" s="189">
        <v>309</v>
      </c>
    </row>
    <row r="316" spans="1:6" x14ac:dyDescent="0.2">
      <c r="A316" s="285" t="str">
        <f>+SOCIOS!G169</f>
        <v>c SOCIO PJ</v>
      </c>
      <c r="B316" s="198">
        <f>+SOCIOS!H169</f>
        <v>0</v>
      </c>
      <c r="C316" s="198">
        <f>+SOCIOS!H169</f>
        <v>0</v>
      </c>
      <c r="D316" s="214" t="str">
        <f>+SOCIOS!I169</f>
        <v>CUIT –sin puntos ni barras-:</v>
      </c>
      <c r="E316" s="199" t="str">
        <f>IF(SOCIOS!J169&gt;0,SOCIOS!J169,"INCOMPLETO RECHAZAR")</f>
        <v>INCOMPLETO RECHAZAR</v>
      </c>
      <c r="F316" s="189">
        <v>310</v>
      </c>
    </row>
    <row r="317" spans="1:6" ht="22.5" x14ac:dyDescent="0.2">
      <c r="A317" s="285" t="str">
        <f>+SOCIOS!G172</f>
        <v>c SOCIO PJ</v>
      </c>
      <c r="B317" s="198">
        <f>+SOCIOS!H172</f>
        <v>0</v>
      </c>
      <c r="C317" s="198">
        <f>+SOCIOS!H172</f>
        <v>0</v>
      </c>
      <c r="D317" s="214" t="str">
        <f>+SOCIOS!I172</f>
        <v>DATOS DE RESOLUCIÓN Y FECHA DE INSCRIPCIÓN:</v>
      </c>
      <c r="E317" s="198" t="str">
        <f>IF(SOCIOS!J172&gt;0,SOCIOS!J172,"INCOMPLETO RECHAZAR")</f>
        <v>INCOMPLETO RECHAZAR</v>
      </c>
      <c r="F317" s="189">
        <v>311</v>
      </c>
    </row>
    <row r="318" spans="1:6" ht="70.7" customHeight="1" x14ac:dyDescent="0.2">
      <c r="A318" s="285" t="str">
        <f>+SOCIOS!G175</f>
        <v>c SOCIO PJ</v>
      </c>
      <c r="B318" s="198">
        <f>+SOCIOS!H175</f>
        <v>0</v>
      </c>
      <c r="C318" s="198">
        <f>+SOCIOS!H175</f>
        <v>0</v>
      </c>
      <c r="D318" s="214" t="str">
        <f>+SOCIOS!I175</f>
        <v>DOMICILIO SOCIAL:</v>
      </c>
      <c r="E318" s="198" t="str">
        <f>IF(SOCIOS!J175&gt;0,SOCIOS!J175,"INCOMPLETO RECHAZAR")</f>
        <v>INCOMPLETO RECHAZAR</v>
      </c>
      <c r="F318" s="189">
        <v>312</v>
      </c>
    </row>
    <row r="319" spans="1:6" x14ac:dyDescent="0.2">
      <c r="A319" s="285" t="str">
        <f>+SOCIOS!G173</f>
        <v>c SOCIO PJ</v>
      </c>
      <c r="B319" s="198">
        <f>+SOCIOS!H173</f>
        <v>0</v>
      </c>
      <c r="C319" s="198">
        <f>+SOCIOS!H173</f>
        <v>0</v>
      </c>
      <c r="D319" s="214" t="str">
        <f>+SOCIOS!I173</f>
        <v>FECHA DE INSCRIPCION:</v>
      </c>
      <c r="E319" s="201" t="str">
        <f>IF(SOCIOS!J173&gt;0,SOCIOS!J173,"INCOMPLETO RECHAZAR")</f>
        <v>INCOMPLETO RECHAZAR</v>
      </c>
      <c r="F319" s="189">
        <v>313</v>
      </c>
    </row>
    <row r="320" spans="1:6" ht="84.95" customHeight="1" x14ac:dyDescent="0.2">
      <c r="A320" s="285" t="str">
        <f>+SOCIOS!G185</f>
        <v>c SOCIO PJ</v>
      </c>
      <c r="B320" s="36">
        <f>+SOCIOS!H185</f>
        <v>0</v>
      </c>
      <c r="C320" s="36">
        <f>+SOCIOS!H185</f>
        <v>0</v>
      </c>
      <c r="D320" s="214" t="str">
        <f>+SOCIOS!I185</f>
        <v>NOTA/OBSERVACIÓN -en mayúscula-:</v>
      </c>
      <c r="E320" s="198" t="str">
        <f>IF(SOCIOS!J185&gt;0,SOCIOS!J185,"INCOMPLETO RECHAZAR")</f>
        <v>INCOMPLETO RECHAZAR</v>
      </c>
      <c r="F320" s="189">
        <v>314</v>
      </c>
    </row>
    <row r="321" spans="1:6" ht="113.25" customHeight="1" x14ac:dyDescent="0.2">
      <c r="A321" s="285" t="str">
        <f>+SOCIOS!G178</f>
        <v>c SOCIO PJ</v>
      </c>
      <c r="B321" s="198">
        <f>+SOCIOS!H178</f>
        <v>0</v>
      </c>
      <c r="C321" s="198">
        <f>+SOCIOS!H178</f>
        <v>0</v>
      </c>
      <c r="D321" s="214" t="str">
        <f>+SOCIOS!I178</f>
        <v>OBJETO PRINCIPAL (EN FORMA RESUMIDA):</v>
      </c>
      <c r="E321" s="198" t="str">
        <f>IF(SOCIOS!J178&gt;0,SOCIOS!J178,"INCOMPLETO RECHAZAR")</f>
        <v>INCOMPLETO RECHAZAR</v>
      </c>
      <c r="F321" s="189">
        <v>315</v>
      </c>
    </row>
    <row r="322" spans="1:6" ht="56.25" x14ac:dyDescent="0.2">
      <c r="A322" s="285" t="str">
        <f>+SOCIOS!G171</f>
        <v>c SOCIO PJ</v>
      </c>
      <c r="B322" s="198">
        <f>+SOCIOS!H171</f>
        <v>0</v>
      </c>
      <c r="C322" s="198">
        <f>+SOCIOS!H171</f>
        <v>0</v>
      </c>
      <c r="D322" s="214" t="str">
        <f>+SOCIOS!I171</f>
        <v>ORGANISMO /s DONDE SE INSCRIBIÓ CONSTITUCIÓN (INDICAR LOCALIDAD/PCIA DEL ORG) -si no se inscribió poner: NO INSCRIPTO/A:</v>
      </c>
      <c r="E322" s="198" t="str">
        <f>IF(SOCIOS!J171&gt;0,SOCIOS!J171,"INCOMPLETO RECHAZAR")</f>
        <v>INCOMPLETO RECHAZAR</v>
      </c>
      <c r="F322" s="189">
        <v>316</v>
      </c>
    </row>
    <row r="323" spans="1:6" x14ac:dyDescent="0.2">
      <c r="A323" s="285" t="str">
        <f>+SOCIOS!G176</f>
        <v>c SOCIO PJ</v>
      </c>
      <c r="B323" s="198">
        <f>+SOCIOS!H176</f>
        <v>0</v>
      </c>
      <c r="C323" s="198">
        <f>+SOCIOS!H176</f>
        <v>0</v>
      </c>
      <c r="D323" s="214" t="str">
        <f>+SOCIOS!I176</f>
        <v>SEDE SOCIAL:</v>
      </c>
      <c r="E323" s="198" t="str">
        <f>IF(SOCIOS!J176&gt;0,SOCIOS!J176,"INCOMPLETO RECHAZAR")</f>
        <v>INCOMPLETO RECHAZAR</v>
      </c>
      <c r="F323" s="189">
        <v>317</v>
      </c>
    </row>
    <row r="324" spans="1:6" ht="33.75" x14ac:dyDescent="0.2">
      <c r="A324" s="285" t="str">
        <f>+SOCIOS!G170</f>
        <v>c SOCIO PJ</v>
      </c>
      <c r="B324" s="198">
        <f>+SOCIOS!H170</f>
        <v>0</v>
      </c>
      <c r="C324" s="198">
        <f>+SOCIOS!H170</f>
        <v>0</v>
      </c>
      <c r="D324" s="214" t="str">
        <f>+SOCIOS!I170</f>
        <v>TIPO DE PERSONA JCA -sociedad, asociación, mutual, etc-:</v>
      </c>
      <c r="E324" s="198" t="str">
        <f>IF(SOCIOS!J170&gt;0,SOCIOS!J170,"INCOMPLETO RECHAZAR")</f>
        <v>INCOMPLETO RECHAZAR</v>
      </c>
      <c r="F324" s="189">
        <v>318</v>
      </c>
    </row>
    <row r="325" spans="1:6" ht="22.5" x14ac:dyDescent="0.2">
      <c r="A325" s="285" t="str">
        <f>+SOCIOS!A29</f>
        <v>d CANT. ACC.</v>
      </c>
      <c r="B325" s="198">
        <f>+SOCIOS!B29</f>
        <v>0</v>
      </c>
      <c r="C325" s="198">
        <f>+SOCIOS!C29</f>
        <v>0</v>
      </c>
      <c r="D325" s="214" t="str">
        <f>+SOCIOS!D29</f>
        <v>NROS DE ACCIONES TITULAR:</v>
      </c>
      <c r="E325" s="199" t="str">
        <f>IF(SOCIOS!E29&gt;0,SOCIOS!E29,"INCOMPLETO RECHAZAR")</f>
        <v>INCOMPLETO RECHAZAR</v>
      </c>
      <c r="F325" s="189">
        <v>319</v>
      </c>
    </row>
    <row r="326" spans="1:6" ht="22.5" x14ac:dyDescent="0.2">
      <c r="A326" s="285" t="str">
        <f>+SOCIOS!A51</f>
        <v>d CANT. ACC.</v>
      </c>
      <c r="B326" s="198">
        <f>+SOCIOS!B51</f>
        <v>0</v>
      </c>
      <c r="C326" s="198">
        <f>+SOCIOS!C51</f>
        <v>0</v>
      </c>
      <c r="D326" s="214" t="str">
        <f>+SOCIOS!D51</f>
        <v>NROS DE ACCIONES TITULAR:</v>
      </c>
      <c r="E326" s="199" t="str">
        <f>IF(SOCIOS!E51&gt;0,SOCIOS!E51,"INCOMPLETO RECHAZAR")</f>
        <v>INCOMPLETO RECHAZAR</v>
      </c>
      <c r="F326" s="189">
        <v>320</v>
      </c>
    </row>
    <row r="327" spans="1:6" ht="22.5" x14ac:dyDescent="0.2">
      <c r="A327" s="285" t="str">
        <f>+SOCIOS!A73</f>
        <v>d CANT. ACC.</v>
      </c>
      <c r="B327" s="198">
        <f>+SOCIOS!B73</f>
        <v>0</v>
      </c>
      <c r="C327" s="198">
        <f>+SOCIOS!C73</f>
        <v>0</v>
      </c>
      <c r="D327" s="214" t="str">
        <f>+SOCIOS!D73</f>
        <v>NROS DE ACCIONES TITULAR:</v>
      </c>
      <c r="E327" s="199" t="str">
        <f>IF(SOCIOS!E73&gt;0,SOCIOS!E73,"INCOMPLETO RECHAZAR")</f>
        <v>INCOMPLETO RECHAZAR</v>
      </c>
      <c r="F327" s="189">
        <v>321</v>
      </c>
    </row>
    <row r="328" spans="1:6" ht="22.5" x14ac:dyDescent="0.2">
      <c r="A328" s="285" t="str">
        <f>+SOCIOS!A95</f>
        <v>d CANT. ACC.</v>
      </c>
      <c r="B328" s="198">
        <f>+SOCIOS!B95</f>
        <v>0</v>
      </c>
      <c r="C328" s="198">
        <f>+SOCIOS!C95</f>
        <v>0</v>
      </c>
      <c r="D328" s="214" t="str">
        <f>+SOCIOS!D95</f>
        <v>NROS DE ACCIONES TITULAR:</v>
      </c>
      <c r="E328" s="199" t="str">
        <f>IF(SOCIOS!E95&gt;0,SOCIOS!E95,"INCOMPLETO RECHAZAR")</f>
        <v>INCOMPLETO RECHAZAR</v>
      </c>
      <c r="F328" s="189">
        <v>322</v>
      </c>
    </row>
    <row r="329" spans="1:6" ht="22.5" x14ac:dyDescent="0.2">
      <c r="A329" s="285" t="str">
        <f>+SOCIOS!A117</f>
        <v>d CANT. ACC.</v>
      </c>
      <c r="B329" s="198">
        <f>+SOCIOS!B117</f>
        <v>0</v>
      </c>
      <c r="C329" s="198">
        <f>+SOCIOS!C117</f>
        <v>0</v>
      </c>
      <c r="D329" s="214" t="str">
        <f>+SOCIOS!D117</f>
        <v>NROS DE ACCIONES TITULAR:</v>
      </c>
      <c r="E329" s="199" t="str">
        <f>IF(SOCIOS!E117&gt;0,SOCIOS!E117,"INCOMPLETO RECHAZAR")</f>
        <v>INCOMPLETO RECHAZAR</v>
      </c>
      <c r="F329" s="189">
        <v>323</v>
      </c>
    </row>
    <row r="330" spans="1:6" ht="22.5" x14ac:dyDescent="0.2">
      <c r="A330" s="285" t="str">
        <f>+SOCIOS!A139</f>
        <v>d CANT. ACC.</v>
      </c>
      <c r="B330" s="198">
        <f>+SOCIOS!B139</f>
        <v>0</v>
      </c>
      <c r="C330" s="198">
        <f>+SOCIOS!C139</f>
        <v>0</v>
      </c>
      <c r="D330" s="214" t="str">
        <f>+SOCIOS!D139</f>
        <v>NROS DE ACCIONES TITULAR:</v>
      </c>
      <c r="E330" s="199" t="str">
        <f>IF(SOCIOS!E139&gt;0,SOCIOS!E139,"INCOMPLETO RECHAZAR")</f>
        <v>INCOMPLETO RECHAZAR</v>
      </c>
      <c r="F330" s="189">
        <v>324</v>
      </c>
    </row>
    <row r="331" spans="1:6" ht="22.5" x14ac:dyDescent="0.2">
      <c r="A331" s="285" t="str">
        <f>+SOCIOS!A161</f>
        <v>d CANT. ACC.</v>
      </c>
      <c r="B331" s="198">
        <f>+SOCIOS!B161</f>
        <v>0</v>
      </c>
      <c r="C331" s="198">
        <f>+SOCIOS!C161</f>
        <v>0</v>
      </c>
      <c r="D331" s="214" t="str">
        <f>+SOCIOS!D161</f>
        <v>NROS DE ACCIONES TITULAR:</v>
      </c>
      <c r="E331" s="199" t="str">
        <f>IF(SOCIOS!E161&gt;0,SOCIOS!E161,"INCOMPLETO RECHAZAR")</f>
        <v>INCOMPLETO RECHAZAR</v>
      </c>
      <c r="F331" s="189">
        <v>325</v>
      </c>
    </row>
    <row r="332" spans="1:6" ht="22.5" x14ac:dyDescent="0.2">
      <c r="A332" s="285" t="str">
        <f>+SOCIOS!A183</f>
        <v>d CANT. ACC.</v>
      </c>
      <c r="B332" s="198">
        <f>+SOCIOS!B183</f>
        <v>0</v>
      </c>
      <c r="C332" s="198">
        <f>+SOCIOS!C183</f>
        <v>0</v>
      </c>
      <c r="D332" s="214" t="str">
        <f>+SOCIOS!D183</f>
        <v>NROS DE ACCIONES TITULAR:</v>
      </c>
      <c r="E332" s="199" t="str">
        <f>IF(SOCIOS!E183&gt;0,SOCIOS!E183,"INCOMPLETO RECHAZAR")</f>
        <v>INCOMPLETO RECHAZAR</v>
      </c>
      <c r="F332" s="189">
        <v>326</v>
      </c>
    </row>
    <row r="333" spans="1:6" ht="22.5" x14ac:dyDescent="0.2">
      <c r="A333" s="285" t="str">
        <f>+SOCIOS!A205</f>
        <v>d CANT. ACC.</v>
      </c>
      <c r="B333" s="198">
        <f>+SOCIOS!B205</f>
        <v>0</v>
      </c>
      <c r="C333" s="198">
        <f>+SOCIOS!C205</f>
        <v>0</v>
      </c>
      <c r="D333" s="214" t="str">
        <f>+SOCIOS!D205</f>
        <v>NROS DE ACCIONES TITULAR:</v>
      </c>
      <c r="E333" s="199" t="str">
        <f>IF(SOCIOS!E205&gt;0,SOCIOS!E205,"INCOMPLETO RECHAZAR")</f>
        <v>INCOMPLETO RECHAZAR</v>
      </c>
      <c r="F333" s="189">
        <v>327</v>
      </c>
    </row>
    <row r="334" spans="1:6" ht="22.5" x14ac:dyDescent="0.2">
      <c r="A334" s="285" t="str">
        <f>+SOCIOS!A227</f>
        <v>d CANT. ACC.</v>
      </c>
      <c r="B334" s="198">
        <f>+SOCIOS!B227</f>
        <v>0</v>
      </c>
      <c r="C334" s="198">
        <f>+SOCIOS!C227</f>
        <v>0</v>
      </c>
      <c r="D334" s="214" t="str">
        <f>+SOCIOS!D227</f>
        <v>NROS DE ACCIONES TITULAR:</v>
      </c>
      <c r="E334" s="199" t="str">
        <f>IF(SOCIOS!E227&gt;0,SOCIOS!E227,"INCOMPLETO RECHAZAR")</f>
        <v>INCOMPLETO RECHAZAR</v>
      </c>
      <c r="F334" s="189">
        <v>328</v>
      </c>
    </row>
    <row r="335" spans="1:6" ht="22.5" x14ac:dyDescent="0.2">
      <c r="A335" s="285" t="str">
        <f>+SOCIOS!A249</f>
        <v>d CANT. ACC.</v>
      </c>
      <c r="B335" s="198">
        <f>+SOCIOS!B249</f>
        <v>0</v>
      </c>
      <c r="C335" s="198">
        <f>+SOCIOS!C249</f>
        <v>0</v>
      </c>
      <c r="D335" s="214" t="str">
        <f>+SOCIOS!D249</f>
        <v>NROS DE ACCIONES TITULAR:</v>
      </c>
      <c r="E335" s="199" t="str">
        <f>IF(SOCIOS!E249&gt;0,SOCIOS!E249,"INCOMPLETO RECHAZAR")</f>
        <v>INCOMPLETO RECHAZAR</v>
      </c>
      <c r="F335" s="189">
        <v>329</v>
      </c>
    </row>
    <row r="336" spans="1:6" ht="22.5" x14ac:dyDescent="0.2">
      <c r="A336" s="285" t="str">
        <f>+SOCIOS!A271</f>
        <v>d CANT. ACC.</v>
      </c>
      <c r="B336" s="198">
        <f>+SOCIOS!B271</f>
        <v>0</v>
      </c>
      <c r="C336" s="198">
        <f>+SOCIOS!C271</f>
        <v>0</v>
      </c>
      <c r="D336" s="214" t="str">
        <f>+SOCIOS!D271</f>
        <v>NROS DE ACCIONES TITULAR:</v>
      </c>
      <c r="E336" s="199" t="str">
        <f>IF(SOCIOS!E271&gt;0,SOCIOS!E271,"INCOMPLETO RECHAZAR")</f>
        <v>INCOMPLETO RECHAZAR</v>
      </c>
      <c r="F336" s="189">
        <v>330</v>
      </c>
    </row>
    <row r="337" spans="1:6" ht="22.5" x14ac:dyDescent="0.2">
      <c r="A337" s="285" t="str">
        <f>+SOCIOS!A293</f>
        <v>d CANT. ACC.</v>
      </c>
      <c r="B337" s="198">
        <f>+SOCIOS!B293</f>
        <v>0</v>
      </c>
      <c r="C337" s="198">
        <f>+SOCIOS!C293</f>
        <v>0</v>
      </c>
      <c r="D337" s="214" t="str">
        <f>+SOCIOS!D293</f>
        <v>NROS DE ACCIONES TITULAR:</v>
      </c>
      <c r="E337" s="199" t="str">
        <f>IF(SOCIOS!E293&gt;0,SOCIOS!E293,"INCOMPLETO RECHAZAR")</f>
        <v>INCOMPLETO RECHAZAR</v>
      </c>
      <c r="F337" s="189">
        <v>331</v>
      </c>
    </row>
    <row r="338" spans="1:6" ht="22.5" x14ac:dyDescent="0.2">
      <c r="A338" s="285" t="str">
        <f>+SOCIOS!A315</f>
        <v>d CANT. ACC.</v>
      </c>
      <c r="B338" s="198">
        <f>+SOCIOS!B315</f>
        <v>0</v>
      </c>
      <c r="C338" s="198">
        <f>+SOCIOS!C315</f>
        <v>0</v>
      </c>
      <c r="D338" s="214" t="str">
        <f>+SOCIOS!D315</f>
        <v>NROS DE ACCIONES TITULAR:</v>
      </c>
      <c r="E338" s="199" t="str">
        <f>IF(SOCIOS!E315&gt;0,SOCIOS!E315,"INCOMPLETO RECHAZAR")</f>
        <v>INCOMPLETO RECHAZAR</v>
      </c>
      <c r="F338" s="189">
        <v>332</v>
      </c>
    </row>
    <row r="339" spans="1:6" ht="22.5" x14ac:dyDescent="0.2">
      <c r="A339" s="285" t="str">
        <f>+SOCIOS!G26</f>
        <v>d CANT. ACC.</v>
      </c>
      <c r="B339" s="198">
        <f>+SOCIOS!H26</f>
        <v>0</v>
      </c>
      <c r="C339" s="198">
        <f>+SOCIOS!H26</f>
        <v>0</v>
      </c>
      <c r="D339" s="214" t="str">
        <f>+SOCIOS!I26</f>
        <v>NROS DE ACCIONES TITULAR:</v>
      </c>
      <c r="E339" s="199" t="str">
        <f>IF(SOCIOS!J26&gt;0,SOCIOS!J26,"INCOMPLETO RECHAZAR")</f>
        <v>INCOMPLETO RECHAZAR</v>
      </c>
      <c r="F339" s="189">
        <v>333</v>
      </c>
    </row>
    <row r="340" spans="1:6" ht="22.5" x14ac:dyDescent="0.2">
      <c r="A340" s="285" t="str">
        <f>+SOCIOS!G43</f>
        <v>d CANT. ACC.</v>
      </c>
      <c r="B340" s="198">
        <f>+SOCIOS!H43</f>
        <v>0</v>
      </c>
      <c r="C340" s="198">
        <f>+SOCIOS!H43</f>
        <v>0</v>
      </c>
      <c r="D340" s="214" t="str">
        <f>+SOCIOS!I43</f>
        <v>NROS DE ACCIONES TITULAR:</v>
      </c>
      <c r="E340" s="199" t="str">
        <f>IF(SOCIOS!J43&gt;0,SOCIOS!J43,"INCOMPLETO RECHAZAR")</f>
        <v>INCOMPLETO RECHAZAR</v>
      </c>
      <c r="F340" s="189">
        <v>334</v>
      </c>
    </row>
    <row r="341" spans="1:6" ht="22.5" x14ac:dyDescent="0.2">
      <c r="A341" s="285" t="str">
        <f>+SOCIOS!G60</f>
        <v>d CANT. ACC.</v>
      </c>
      <c r="B341" s="198">
        <f>+SOCIOS!H60</f>
        <v>0</v>
      </c>
      <c r="C341" s="198">
        <f>+SOCIOS!H60</f>
        <v>0</v>
      </c>
      <c r="D341" s="214" t="str">
        <f>+SOCIOS!I60</f>
        <v>NROS DE ACCIONES TITULAR:</v>
      </c>
      <c r="E341" s="199" t="str">
        <f>IF(SOCIOS!J60&gt;0,SOCIOS!J60,"INCOMPLETO RECHAZAR")</f>
        <v>INCOMPLETO RECHAZAR</v>
      </c>
      <c r="F341" s="189">
        <v>335</v>
      </c>
    </row>
    <row r="342" spans="1:6" ht="22.5" x14ac:dyDescent="0.2">
      <c r="A342" s="285" t="str">
        <f>+SOCIOS!G77</f>
        <v>d CANT. ACC.</v>
      </c>
      <c r="B342" s="198">
        <f>+SOCIOS!H77</f>
        <v>0</v>
      </c>
      <c r="C342" s="198">
        <f>+SOCIOS!H77</f>
        <v>0</v>
      </c>
      <c r="D342" s="214" t="str">
        <f>+SOCIOS!I77</f>
        <v>NROS DE ACCIONES TITULAR:</v>
      </c>
      <c r="E342" s="199" t="str">
        <f>IF(SOCIOS!J77&gt;0,SOCIOS!J77,"INCOMPLETO RECHAZAR")</f>
        <v>INCOMPLETO RECHAZAR</v>
      </c>
      <c r="F342" s="189">
        <v>336</v>
      </c>
    </row>
    <row r="343" spans="1:6" ht="22.5" x14ac:dyDescent="0.2">
      <c r="A343" s="285" t="str">
        <f>+SOCIOS!G94</f>
        <v>d CANT. ACC.</v>
      </c>
      <c r="B343" s="198">
        <f>+SOCIOS!H94</f>
        <v>0</v>
      </c>
      <c r="C343" s="198">
        <f>+SOCIOS!H94</f>
        <v>0</v>
      </c>
      <c r="D343" s="214" t="str">
        <f>+SOCIOS!I94</f>
        <v>NROS DE ACCIONES TITULAR:</v>
      </c>
      <c r="E343" s="199" t="str">
        <f>IF(SOCIOS!J94&gt;0,SOCIOS!J94,"INCOMPLETO RECHAZAR")</f>
        <v>INCOMPLETO RECHAZAR</v>
      </c>
      <c r="F343" s="189">
        <v>337</v>
      </c>
    </row>
    <row r="344" spans="1:6" ht="22.5" x14ac:dyDescent="0.2">
      <c r="A344" s="285" t="str">
        <f>+SOCIOS!G111</f>
        <v>d CANT. ACC.</v>
      </c>
      <c r="B344" s="198">
        <f>+SOCIOS!H111</f>
        <v>0</v>
      </c>
      <c r="C344" s="198">
        <f>+SOCIOS!H111</f>
        <v>0</v>
      </c>
      <c r="D344" s="214" t="str">
        <f>+SOCIOS!I111</f>
        <v>NROS DE ACCIONES TITULAR:</v>
      </c>
      <c r="E344" s="199" t="str">
        <f>IF(SOCIOS!J111&gt;0,SOCIOS!J111,"INCOMPLETO RECHAZAR")</f>
        <v>INCOMPLETO RECHAZAR</v>
      </c>
      <c r="F344" s="189">
        <v>338</v>
      </c>
    </row>
    <row r="345" spans="1:6" ht="22.5" x14ac:dyDescent="0.2">
      <c r="A345" s="285" t="str">
        <f>+SOCIOS!G128</f>
        <v>d CANT. ACC.</v>
      </c>
      <c r="B345" s="198">
        <f>+SOCIOS!H128</f>
        <v>0</v>
      </c>
      <c r="C345" s="198">
        <f>+SOCIOS!H128</f>
        <v>0</v>
      </c>
      <c r="D345" s="214" t="str">
        <f>+SOCIOS!I128</f>
        <v>NROS DE ACCIONES TITULAR:</v>
      </c>
      <c r="E345" s="199" t="str">
        <f>IF(SOCIOS!J128&gt;0,SOCIOS!J128,"INCOMPLETO RECHAZAR")</f>
        <v>INCOMPLETO RECHAZAR</v>
      </c>
      <c r="F345" s="189">
        <v>339</v>
      </c>
    </row>
    <row r="346" spans="1:6" ht="22.5" x14ac:dyDescent="0.2">
      <c r="A346" s="285" t="str">
        <f>+SOCIOS!G145</f>
        <v>d CANT. ACC.</v>
      </c>
      <c r="B346" s="198">
        <f>+SOCIOS!H145</f>
        <v>0</v>
      </c>
      <c r="C346" s="198">
        <f>+SOCIOS!H145</f>
        <v>0</v>
      </c>
      <c r="D346" s="214" t="str">
        <f>+SOCIOS!I145</f>
        <v>NROS DE ACCIONES TITULAR:</v>
      </c>
      <c r="E346" s="199" t="str">
        <f>IF(SOCIOS!J145&gt;0,SOCIOS!J145,"INCOMPLETO RECHAZAR")</f>
        <v>INCOMPLETO RECHAZAR</v>
      </c>
      <c r="F346" s="189">
        <v>340</v>
      </c>
    </row>
    <row r="347" spans="1:6" ht="22.5" x14ac:dyDescent="0.2">
      <c r="A347" s="285" t="str">
        <f>+SOCIOS!G162</f>
        <v>d CANT. ACC.</v>
      </c>
      <c r="B347" s="198">
        <f>+SOCIOS!H162</f>
        <v>0</v>
      </c>
      <c r="C347" s="198">
        <f>+SOCIOS!H162</f>
        <v>0</v>
      </c>
      <c r="D347" s="214" t="str">
        <f>+SOCIOS!I162</f>
        <v>NROS DE ACCIONES TITULAR:</v>
      </c>
      <c r="E347" s="199" t="str">
        <f>IF(SOCIOS!J162&gt;0,SOCIOS!J162,"INCOMPLETO RECHAZAR")</f>
        <v>INCOMPLETO RECHAZAR</v>
      </c>
      <c r="F347" s="189">
        <v>341</v>
      </c>
    </row>
    <row r="348" spans="1:6" ht="22.5" x14ac:dyDescent="0.2">
      <c r="A348" s="285" t="str">
        <f>+SOCIOS!G179</f>
        <v>d CANT. ACC.</v>
      </c>
      <c r="B348" s="198">
        <f>+SOCIOS!H179</f>
        <v>0</v>
      </c>
      <c r="C348" s="198">
        <f>+SOCIOS!H179</f>
        <v>0</v>
      </c>
      <c r="D348" s="214" t="str">
        <f>+SOCIOS!I179</f>
        <v>NROS DE ACCIONES TITULAR:</v>
      </c>
      <c r="E348" s="199" t="str">
        <f>IF(SOCIOS!J179&gt;0,SOCIOS!J179,"INCOMPLETO RECHAZAR")</f>
        <v>INCOMPLETO RECHAZAR</v>
      </c>
      <c r="F348" s="189">
        <v>342</v>
      </c>
    </row>
    <row r="349" spans="1:6" ht="16.5" x14ac:dyDescent="0.2">
      <c r="A349" s="285" t="str">
        <f>+'SOLICITUD-DATOS SOC'!A34</f>
        <v>d CANT. ACC. TOT.</v>
      </c>
      <c r="B349" s="198" t="str">
        <f>UPPER('SOLICITUD-DATOS SOC'!B34)</f>
        <v>0</v>
      </c>
      <c r="C349" s="198" t="str">
        <f>UPPER('SOLICITUD-DATOS SOC'!C34)</f>
        <v>0</v>
      </c>
      <c r="D349" s="214" t="str">
        <f>+'SOLICITUD-DATOS SOC'!D34</f>
        <v>TOTAL ACCIONES:</v>
      </c>
      <c r="E349" s="199" t="str">
        <f>IF('SOLICITUD-DATOS SOC'!E34&gt;0,'SOLICITUD-DATOS SOC'!E34,"INCOMPLETO RECHAZAR")</f>
        <v>INCOMPLETO RECHAZAR</v>
      </c>
      <c r="F349" s="189">
        <v>343</v>
      </c>
    </row>
    <row r="350" spans="1:6" ht="16.5" x14ac:dyDescent="0.2">
      <c r="A350" s="285" t="str">
        <f>+SOCIOS!A32</f>
        <v>e CAP. SUSCR.</v>
      </c>
      <c r="B350" s="198">
        <f>+SOCIOS!B32</f>
        <v>0</v>
      </c>
      <c r="C350" s="198">
        <f>+SOCIOS!C32</f>
        <v>0</v>
      </c>
      <c r="D350" s="214" t="str">
        <f>+SOCIOS!D32</f>
        <v>CAPITAL SUSCRIPTO:</v>
      </c>
      <c r="E350" s="202" t="str">
        <f>IF(SOCIOS!E32&gt;0,SOCIOS!E32,"INCOMPLETO RECHAZAR")</f>
        <v>INCOMPLETO RECHAZAR</v>
      </c>
      <c r="F350" s="189">
        <v>344</v>
      </c>
    </row>
    <row r="351" spans="1:6" ht="16.5" x14ac:dyDescent="0.2">
      <c r="A351" s="285" t="str">
        <f>+SOCIOS!A54</f>
        <v>e CAP. SUSCR.</v>
      </c>
      <c r="B351" s="198">
        <f>+SOCIOS!B54</f>
        <v>0</v>
      </c>
      <c r="C351" s="198">
        <f>+SOCIOS!C54</f>
        <v>0</v>
      </c>
      <c r="D351" s="214" t="str">
        <f>+SOCIOS!D54</f>
        <v>CAPITAL SUSCRIPTO:</v>
      </c>
      <c r="E351" s="202" t="str">
        <f>IF(SOCIOS!E54&gt;0,SOCIOS!E54,"INCOMPLETO RECHAZAR")</f>
        <v>INCOMPLETO RECHAZAR</v>
      </c>
      <c r="F351" s="189">
        <v>345</v>
      </c>
    </row>
    <row r="352" spans="1:6" ht="16.5" x14ac:dyDescent="0.2">
      <c r="A352" s="285" t="str">
        <f>+SOCIOS!A76</f>
        <v>e CAP. SUSCR.</v>
      </c>
      <c r="B352" s="198">
        <f>+SOCIOS!B76</f>
        <v>0</v>
      </c>
      <c r="C352" s="198">
        <f>+SOCIOS!C76</f>
        <v>0</v>
      </c>
      <c r="D352" s="214" t="str">
        <f>+SOCIOS!D76</f>
        <v>CAPITAL SUSCRIPTO:</v>
      </c>
      <c r="E352" s="202" t="str">
        <f>IF(SOCIOS!E76&gt;0,SOCIOS!E76,"INCOMPLETO RECHAZAR")</f>
        <v>INCOMPLETO RECHAZAR</v>
      </c>
      <c r="F352" s="189">
        <v>346</v>
      </c>
    </row>
    <row r="353" spans="1:6" ht="16.5" x14ac:dyDescent="0.2">
      <c r="A353" s="285" t="str">
        <f>+SOCIOS!A98</f>
        <v>e CAP. SUSCR.</v>
      </c>
      <c r="B353" s="198">
        <f>+SOCIOS!B98</f>
        <v>0</v>
      </c>
      <c r="C353" s="198">
        <f>+SOCIOS!C98</f>
        <v>0</v>
      </c>
      <c r="D353" s="214" t="str">
        <f>+SOCIOS!D98</f>
        <v>CAPITAL SUSCRIPTO:</v>
      </c>
      <c r="E353" s="202" t="str">
        <f>IF(SOCIOS!E98&gt;0,SOCIOS!E98,"INCOMPLETO RECHAZAR")</f>
        <v>INCOMPLETO RECHAZAR</v>
      </c>
      <c r="F353" s="189">
        <v>347</v>
      </c>
    </row>
    <row r="354" spans="1:6" ht="16.5" x14ac:dyDescent="0.2">
      <c r="A354" s="285" t="str">
        <f>+SOCIOS!A120</f>
        <v>e CAP. SUSCR.</v>
      </c>
      <c r="B354" s="198">
        <f>+SOCIOS!B120</f>
        <v>0</v>
      </c>
      <c r="C354" s="198">
        <f>+SOCIOS!C120</f>
        <v>0</v>
      </c>
      <c r="D354" s="214" t="str">
        <f>+SOCIOS!D120</f>
        <v>CAPITAL SUSCRIPTO:</v>
      </c>
      <c r="E354" s="202" t="str">
        <f>IF(SOCIOS!E120&gt;0,SOCIOS!E120,"INCOMPLETO RECHAZAR")</f>
        <v>INCOMPLETO RECHAZAR</v>
      </c>
      <c r="F354" s="189">
        <v>348</v>
      </c>
    </row>
    <row r="355" spans="1:6" ht="16.5" x14ac:dyDescent="0.2">
      <c r="A355" s="285" t="str">
        <f>+SOCIOS!A142</f>
        <v>e CAP. SUSCR.</v>
      </c>
      <c r="B355" s="198">
        <f>+SOCIOS!B142</f>
        <v>0</v>
      </c>
      <c r="C355" s="198">
        <f>+SOCIOS!C142</f>
        <v>0</v>
      </c>
      <c r="D355" s="214" t="str">
        <f>+SOCIOS!D142</f>
        <v>CAPITAL SUSCRIPTO:</v>
      </c>
      <c r="E355" s="202" t="str">
        <f>IF(SOCIOS!E142&gt;0,SOCIOS!E142,"INCOMPLETO RECHAZAR")</f>
        <v>INCOMPLETO RECHAZAR</v>
      </c>
      <c r="F355" s="189">
        <v>349</v>
      </c>
    </row>
    <row r="356" spans="1:6" ht="16.5" x14ac:dyDescent="0.2">
      <c r="A356" s="285" t="str">
        <f>+SOCIOS!A164</f>
        <v>e CAP. SUSCR.</v>
      </c>
      <c r="B356" s="198">
        <f>+SOCIOS!B164</f>
        <v>0</v>
      </c>
      <c r="C356" s="198">
        <f>+SOCIOS!C164</f>
        <v>0</v>
      </c>
      <c r="D356" s="214" t="str">
        <f>+SOCIOS!D164</f>
        <v>CAPITAL SUSCRIPTO:</v>
      </c>
      <c r="E356" s="202" t="str">
        <f>IF(SOCIOS!E164&gt;0,SOCIOS!E164,"INCOMPLETO RECHAZAR")</f>
        <v>INCOMPLETO RECHAZAR</v>
      </c>
      <c r="F356" s="189">
        <v>350</v>
      </c>
    </row>
    <row r="357" spans="1:6" ht="16.5" x14ac:dyDescent="0.2">
      <c r="A357" s="285" t="str">
        <f>+SOCIOS!A186</f>
        <v>e CAP. SUSCR.</v>
      </c>
      <c r="B357" s="198">
        <f>+SOCIOS!B186</f>
        <v>0</v>
      </c>
      <c r="C357" s="198">
        <f>+SOCIOS!C186</f>
        <v>0</v>
      </c>
      <c r="D357" s="214" t="str">
        <f>+SOCIOS!D186</f>
        <v>CAPITAL SUSCRIPTO:</v>
      </c>
      <c r="E357" s="202" t="str">
        <f>IF(SOCIOS!E186&gt;0,SOCIOS!E186,"INCOMPLETO RECHAZAR")</f>
        <v>INCOMPLETO RECHAZAR</v>
      </c>
      <c r="F357" s="189">
        <v>351</v>
      </c>
    </row>
    <row r="358" spans="1:6" ht="16.5" x14ac:dyDescent="0.2">
      <c r="A358" s="285" t="str">
        <f>+SOCIOS!A208</f>
        <v>e CAP. SUSCR.</v>
      </c>
      <c r="B358" s="198">
        <f>+SOCIOS!B208</f>
        <v>0</v>
      </c>
      <c r="C358" s="198">
        <f>+SOCIOS!C208</f>
        <v>0</v>
      </c>
      <c r="D358" s="214" t="str">
        <f>+SOCIOS!D208</f>
        <v>CAPITAL SUSCRIPTO:</v>
      </c>
      <c r="E358" s="202" t="str">
        <f>IF(SOCIOS!E208&gt;0,SOCIOS!E208,"INCOMPLETO RECHAZAR")</f>
        <v>INCOMPLETO RECHAZAR</v>
      </c>
      <c r="F358" s="189">
        <v>352</v>
      </c>
    </row>
    <row r="359" spans="1:6" ht="16.5" x14ac:dyDescent="0.2">
      <c r="A359" s="285" t="str">
        <f>+SOCIOS!A230</f>
        <v>e CAP. SUSCR.</v>
      </c>
      <c r="B359" s="198">
        <f>+SOCIOS!B230</f>
        <v>0</v>
      </c>
      <c r="C359" s="198">
        <f>+SOCIOS!C230</f>
        <v>0</v>
      </c>
      <c r="D359" s="214" t="str">
        <f>+SOCIOS!D230</f>
        <v>CAPITAL SUSCRIPTO:</v>
      </c>
      <c r="E359" s="202" t="str">
        <f>IF(SOCIOS!E230&gt;0,SOCIOS!E230,"INCOMPLETO RECHAZAR")</f>
        <v>INCOMPLETO RECHAZAR</v>
      </c>
      <c r="F359" s="189">
        <v>353</v>
      </c>
    </row>
    <row r="360" spans="1:6" ht="16.5" x14ac:dyDescent="0.2">
      <c r="A360" s="285" t="str">
        <f>+SOCIOS!A252</f>
        <v>e CAP. SUSCR.</v>
      </c>
      <c r="B360" s="198">
        <f>+SOCIOS!B252</f>
        <v>0</v>
      </c>
      <c r="C360" s="198">
        <f>+SOCIOS!C252</f>
        <v>0</v>
      </c>
      <c r="D360" s="214" t="str">
        <f>+SOCIOS!D252</f>
        <v>CAPITAL SUSCRIPTO:</v>
      </c>
      <c r="E360" s="202" t="str">
        <f>IF(SOCIOS!E252&gt;0,SOCIOS!E252,"INCOMPLETO RECHAZAR")</f>
        <v>INCOMPLETO RECHAZAR</v>
      </c>
      <c r="F360" s="189">
        <v>354</v>
      </c>
    </row>
    <row r="361" spans="1:6" ht="16.5" x14ac:dyDescent="0.2">
      <c r="A361" s="285" t="str">
        <f>+SOCIOS!A274</f>
        <v>e CAP. SUSCR.</v>
      </c>
      <c r="B361" s="198">
        <f>+SOCIOS!B274</f>
        <v>0</v>
      </c>
      <c r="C361" s="198">
        <f>+SOCIOS!C274</f>
        <v>0</v>
      </c>
      <c r="D361" s="214" t="str">
        <f>+SOCIOS!D274</f>
        <v>CAPITAL SUSCRIPTO:</v>
      </c>
      <c r="E361" s="202" t="str">
        <f>IF(SOCIOS!E274&gt;0,SOCIOS!E274,"INCOMPLETO RECHAZAR")</f>
        <v>INCOMPLETO RECHAZAR</v>
      </c>
      <c r="F361" s="189">
        <v>355</v>
      </c>
    </row>
    <row r="362" spans="1:6" ht="16.5" x14ac:dyDescent="0.2">
      <c r="A362" s="285" t="str">
        <f>+SOCIOS!A296</f>
        <v>e CAP. SUSCR.</v>
      </c>
      <c r="B362" s="198">
        <f>+SOCIOS!B296</f>
        <v>0</v>
      </c>
      <c r="C362" s="198">
        <f>+SOCIOS!C296</f>
        <v>0</v>
      </c>
      <c r="D362" s="214" t="str">
        <f>+SOCIOS!D296</f>
        <v>CAPITAL SUSCRIPTO:</v>
      </c>
      <c r="E362" s="202" t="str">
        <f>IF(SOCIOS!E296&gt;0,SOCIOS!E296,"INCOMPLETO RECHAZAR")</f>
        <v>INCOMPLETO RECHAZAR</v>
      </c>
      <c r="F362" s="189">
        <v>356</v>
      </c>
    </row>
    <row r="363" spans="1:6" ht="16.5" x14ac:dyDescent="0.2">
      <c r="A363" s="285" t="str">
        <f>+SOCIOS!A318</f>
        <v>e CAP. SUSCR.</v>
      </c>
      <c r="B363" s="198">
        <f>+SOCIOS!B318</f>
        <v>0</v>
      </c>
      <c r="C363" s="198">
        <f>+SOCIOS!C318</f>
        <v>0</v>
      </c>
      <c r="D363" s="214" t="str">
        <f>+SOCIOS!D318</f>
        <v>CAPITAL SUSCRIPTO:</v>
      </c>
      <c r="E363" s="202" t="str">
        <f>IF(SOCIOS!E318&gt;0,SOCIOS!E318,"INCOMPLETO RECHAZAR")</f>
        <v>INCOMPLETO RECHAZAR</v>
      </c>
      <c r="F363" s="189">
        <v>357</v>
      </c>
    </row>
    <row r="364" spans="1:6" ht="16.5" x14ac:dyDescent="0.2">
      <c r="A364" s="285" t="str">
        <f>+SOCIOS!G29</f>
        <v>e CAP. SUSCR.</v>
      </c>
      <c r="B364" s="198">
        <f>+SOCIOS!H29</f>
        <v>0</v>
      </c>
      <c r="C364" s="198">
        <f>+SOCIOS!H29</f>
        <v>0</v>
      </c>
      <c r="D364" s="214" t="str">
        <f>+SOCIOS!I29</f>
        <v>CAPITAL SUSCRIPTO:</v>
      </c>
      <c r="E364" s="202" t="str">
        <f>IF(SOCIOS!J29&gt;0,SOCIOS!J29,"INCOMPLETO RECHAZAR")</f>
        <v>INCOMPLETO RECHAZAR</v>
      </c>
      <c r="F364" s="189">
        <v>358</v>
      </c>
    </row>
    <row r="365" spans="1:6" ht="16.5" x14ac:dyDescent="0.2">
      <c r="A365" s="285" t="str">
        <f>+SOCIOS!G46</f>
        <v>e CAP. SUSCR.</v>
      </c>
      <c r="B365" s="198">
        <f>+SOCIOS!H46</f>
        <v>0</v>
      </c>
      <c r="C365" s="198">
        <f>+SOCIOS!H46</f>
        <v>0</v>
      </c>
      <c r="D365" s="214" t="str">
        <f>+SOCIOS!I46</f>
        <v>CAPITAL SUSCRIPTO:</v>
      </c>
      <c r="E365" s="202" t="str">
        <f>IF(SOCIOS!J46&gt;0,SOCIOS!J46,"INCOMPLETO RECHAZAR")</f>
        <v>INCOMPLETO RECHAZAR</v>
      </c>
      <c r="F365" s="189">
        <v>359</v>
      </c>
    </row>
    <row r="366" spans="1:6" ht="16.5" x14ac:dyDescent="0.2">
      <c r="A366" s="285" t="str">
        <f>+SOCIOS!G63</f>
        <v>e CAP. SUSCR.</v>
      </c>
      <c r="B366" s="198">
        <f>+SOCIOS!H63</f>
        <v>0</v>
      </c>
      <c r="C366" s="198">
        <f>+SOCIOS!H63</f>
        <v>0</v>
      </c>
      <c r="D366" s="214" t="str">
        <f>+SOCIOS!I63</f>
        <v>CAPITAL SUSCRIPTO:</v>
      </c>
      <c r="E366" s="202" t="str">
        <f>IF(SOCIOS!J63&gt;0,SOCIOS!J63,"INCOMPLETO RECHAZAR")</f>
        <v>INCOMPLETO RECHAZAR</v>
      </c>
      <c r="F366" s="189">
        <v>360</v>
      </c>
    </row>
    <row r="367" spans="1:6" ht="16.5" x14ac:dyDescent="0.2">
      <c r="A367" s="285" t="str">
        <f>+SOCIOS!G80</f>
        <v>e CAP. SUSCR.</v>
      </c>
      <c r="B367" s="198">
        <f>+SOCIOS!H80</f>
        <v>0</v>
      </c>
      <c r="C367" s="198">
        <f>+SOCIOS!H80</f>
        <v>0</v>
      </c>
      <c r="D367" s="214" t="str">
        <f>+SOCIOS!I80</f>
        <v>CAPITAL SUSCRIPTO:</v>
      </c>
      <c r="E367" s="202" t="str">
        <f>IF(SOCIOS!J80&gt;0,SOCIOS!J80,"INCOMPLETO RECHAZAR")</f>
        <v>INCOMPLETO RECHAZAR</v>
      </c>
      <c r="F367" s="189">
        <v>361</v>
      </c>
    </row>
    <row r="368" spans="1:6" ht="16.5" x14ac:dyDescent="0.2">
      <c r="A368" s="285" t="str">
        <f>+SOCIOS!G97</f>
        <v>e CAP. SUSCR.</v>
      </c>
      <c r="B368" s="198">
        <f>+SOCIOS!H97</f>
        <v>0</v>
      </c>
      <c r="C368" s="198">
        <f>+SOCIOS!H97</f>
        <v>0</v>
      </c>
      <c r="D368" s="214" t="str">
        <f>+SOCIOS!I97</f>
        <v>CAPITAL SUSCRIPTO:</v>
      </c>
      <c r="E368" s="202" t="str">
        <f>IF(SOCIOS!J97&gt;0,SOCIOS!J97,"INCOMPLETO RECHAZAR")</f>
        <v>INCOMPLETO RECHAZAR</v>
      </c>
      <c r="F368" s="189">
        <v>362</v>
      </c>
    </row>
    <row r="369" spans="1:6" ht="16.5" x14ac:dyDescent="0.2">
      <c r="A369" s="285" t="str">
        <f>+SOCIOS!G114</f>
        <v>e CAP. SUSCR.</v>
      </c>
      <c r="B369" s="198">
        <f>+SOCIOS!H114</f>
        <v>0</v>
      </c>
      <c r="C369" s="198">
        <f>+SOCIOS!H114</f>
        <v>0</v>
      </c>
      <c r="D369" s="214" t="str">
        <f>+SOCIOS!I114</f>
        <v>CAPITAL SUSCRIPTO:</v>
      </c>
      <c r="E369" s="202" t="str">
        <f>IF(SOCIOS!J114&gt;0,SOCIOS!J114,"INCOMPLETO RECHAZAR")</f>
        <v>INCOMPLETO RECHAZAR</v>
      </c>
      <c r="F369" s="189">
        <v>363</v>
      </c>
    </row>
    <row r="370" spans="1:6" ht="16.5" x14ac:dyDescent="0.2">
      <c r="A370" s="285" t="str">
        <f>+SOCIOS!G131</f>
        <v>e CAP. SUSCR.</v>
      </c>
      <c r="B370" s="198">
        <f>+SOCIOS!H131</f>
        <v>0</v>
      </c>
      <c r="C370" s="198">
        <f>+SOCIOS!H131</f>
        <v>0</v>
      </c>
      <c r="D370" s="214" t="str">
        <f>+SOCIOS!I131</f>
        <v>CAPITAL SUSCRIPTO:</v>
      </c>
      <c r="E370" s="202" t="str">
        <f>IF(SOCIOS!J131&gt;0,SOCIOS!J131,"INCOMPLETO RECHAZAR")</f>
        <v>INCOMPLETO RECHAZAR</v>
      </c>
      <c r="F370" s="189">
        <v>364</v>
      </c>
    </row>
    <row r="371" spans="1:6" ht="16.5" x14ac:dyDescent="0.2">
      <c r="A371" s="285" t="str">
        <f>+SOCIOS!G148</f>
        <v>e CAP. SUSCR.</v>
      </c>
      <c r="B371" s="198">
        <f>+SOCIOS!H148</f>
        <v>0</v>
      </c>
      <c r="C371" s="198">
        <f>+SOCIOS!H148</f>
        <v>0</v>
      </c>
      <c r="D371" s="214" t="str">
        <f>+SOCIOS!I148</f>
        <v>CAPITAL SUSCRIPTO:</v>
      </c>
      <c r="E371" s="202" t="str">
        <f>IF(SOCIOS!J148&gt;0,SOCIOS!J148,"INCOMPLETO RECHAZAR")</f>
        <v>INCOMPLETO RECHAZAR</v>
      </c>
      <c r="F371" s="189">
        <v>365</v>
      </c>
    </row>
    <row r="372" spans="1:6" ht="16.5" x14ac:dyDescent="0.2">
      <c r="A372" s="285" t="str">
        <f>+SOCIOS!G165</f>
        <v>e CAP. SUSCR.</v>
      </c>
      <c r="B372" s="198">
        <f>+SOCIOS!H165</f>
        <v>0</v>
      </c>
      <c r="C372" s="198">
        <f>+SOCIOS!H165</f>
        <v>0</v>
      </c>
      <c r="D372" s="214" t="str">
        <f>+SOCIOS!I165</f>
        <v>CAPITAL SUSCRIPTO:</v>
      </c>
      <c r="E372" s="202" t="str">
        <f>IF(SOCIOS!J165&gt;0,SOCIOS!J165,"INCOMPLETO RECHAZAR")</f>
        <v>INCOMPLETO RECHAZAR</v>
      </c>
      <c r="F372" s="189">
        <v>366</v>
      </c>
    </row>
    <row r="373" spans="1:6" ht="16.5" x14ac:dyDescent="0.2">
      <c r="A373" s="285" t="str">
        <f>+SOCIOS!G182</f>
        <v>e CAP. SUSCR.</v>
      </c>
      <c r="B373" s="198">
        <f>+SOCIOS!H182</f>
        <v>0</v>
      </c>
      <c r="C373" s="198">
        <f>+SOCIOS!H182</f>
        <v>0</v>
      </c>
      <c r="D373" s="214" t="str">
        <f>+SOCIOS!I182</f>
        <v>CAPITAL SUSCRIPTO:</v>
      </c>
      <c r="E373" s="202" t="str">
        <f>IF(SOCIOS!J182&gt;0,SOCIOS!J182,"INCOMPLETO RECHAZAR")</f>
        <v>INCOMPLETO RECHAZAR</v>
      </c>
      <c r="F373" s="189">
        <v>367</v>
      </c>
    </row>
    <row r="374" spans="1:6" ht="22.5" x14ac:dyDescent="0.2">
      <c r="A374" s="285" t="str">
        <f>+'SOLICITUD-DATOS SOC'!A32</f>
        <v>e CAP. SUSCR. TOT</v>
      </c>
      <c r="B374" s="198" t="str">
        <f>UPPER('SOLICITUD-DATOS SOC'!B32)</f>
        <v>0</v>
      </c>
      <c r="C374" s="198" t="str">
        <f>UPPER('SOLICITUD-DATOS SOC'!C32)</f>
        <v>0</v>
      </c>
      <c r="D374" s="214" t="str">
        <f>+'SOLICITUD-DATOS SOC'!D32</f>
        <v>CAPITAL SOCIAL(SUSCRIPTO):</v>
      </c>
      <c r="E374" s="202" t="str">
        <f>IF('SOLICITUD-DATOS SOC'!E32&gt;0,'SOLICITUD-DATOS SOC'!E32,"INCOMPLETO RECHAZAR")</f>
        <v>INCOMPLETO RECHAZAR</v>
      </c>
      <c r="F374" s="189">
        <v>368</v>
      </c>
    </row>
    <row r="375" spans="1:6" ht="24.75" x14ac:dyDescent="0.2">
      <c r="A375" s="285" t="str">
        <f>+SOCIOS!A34</f>
        <v>f PARTICIPACION</v>
      </c>
      <c r="B375" s="198">
        <f>+SOCIOS!B34</f>
        <v>0</v>
      </c>
      <c r="C375" s="198">
        <f>+SOCIOS!C34</f>
        <v>0</v>
      </c>
      <c r="D375" s="214" t="str">
        <f>+SOCIOS!D34</f>
        <v>PARTICIPACIÓN S/CAPITAL (%):</v>
      </c>
      <c r="E375" s="203" t="e">
        <f>IF(SOCIOS!E34&gt;0,SOCIOS!E34,"INCOMPLETO RECHAZAR")</f>
        <v>#DIV/0!</v>
      </c>
      <c r="F375" s="189">
        <v>369</v>
      </c>
    </row>
    <row r="376" spans="1:6" ht="24.75" x14ac:dyDescent="0.2">
      <c r="A376" s="285" t="str">
        <f>+SOCIOS!A56</f>
        <v>f PARTICIPACION</v>
      </c>
      <c r="B376" s="198">
        <f>+SOCIOS!B56</f>
        <v>0</v>
      </c>
      <c r="C376" s="198">
        <f>+SOCIOS!C56</f>
        <v>0</v>
      </c>
      <c r="D376" s="214" t="str">
        <f>+SOCIOS!D56</f>
        <v>PARTICIPACIÓN S/CAPITAL (%):</v>
      </c>
      <c r="E376" s="203" t="e">
        <f>IF(SOCIOS!E56&gt;0,SOCIOS!E56,"INCOMPLETO RECHAZAR")</f>
        <v>#DIV/0!</v>
      </c>
      <c r="F376" s="189">
        <v>370</v>
      </c>
    </row>
    <row r="377" spans="1:6" ht="24.75" x14ac:dyDescent="0.2">
      <c r="A377" s="285" t="str">
        <f>+SOCIOS!A78</f>
        <v>f PARTICIPACION</v>
      </c>
      <c r="B377" s="198">
        <f>+SOCIOS!B78</f>
        <v>0</v>
      </c>
      <c r="C377" s="198">
        <f>+SOCIOS!C78</f>
        <v>0</v>
      </c>
      <c r="D377" s="214" t="str">
        <f>+SOCIOS!D78</f>
        <v>PARTICIPACIÓN S/CAPITAL (%):</v>
      </c>
      <c r="E377" s="203" t="e">
        <f>IF(SOCIOS!E78&gt;0,SOCIOS!E78,"INCOMPLETO RECHAZAR")</f>
        <v>#DIV/0!</v>
      </c>
      <c r="F377" s="189">
        <v>371</v>
      </c>
    </row>
    <row r="378" spans="1:6" ht="24.75" x14ac:dyDescent="0.2">
      <c r="A378" s="285" t="str">
        <f>+SOCIOS!A100</f>
        <v>f PARTICIPACION</v>
      </c>
      <c r="B378" s="198">
        <f>+SOCIOS!B100</f>
        <v>0</v>
      </c>
      <c r="C378" s="198">
        <f>+SOCIOS!C100</f>
        <v>0</v>
      </c>
      <c r="D378" s="214" t="str">
        <f>+SOCIOS!D100</f>
        <v>PARTICIPACIÓN S/CAPITAL (%):</v>
      </c>
      <c r="E378" s="203" t="e">
        <f>IF(SOCIOS!E100&gt;0,SOCIOS!E100,"INCOMPLETO RECHAZAR")</f>
        <v>#DIV/0!</v>
      </c>
      <c r="F378" s="189">
        <v>372</v>
      </c>
    </row>
    <row r="379" spans="1:6" ht="24.75" x14ac:dyDescent="0.2">
      <c r="A379" s="285" t="str">
        <f>+SOCIOS!A122</f>
        <v>f PARTICIPACION</v>
      </c>
      <c r="B379" s="198">
        <f>+SOCIOS!B122</f>
        <v>0</v>
      </c>
      <c r="C379" s="198">
        <f>+SOCIOS!C122</f>
        <v>0</v>
      </c>
      <c r="D379" s="214" t="str">
        <f>+SOCIOS!D122</f>
        <v>PARTICIPACIÓN S/CAPITAL (%):</v>
      </c>
      <c r="E379" s="203" t="e">
        <f>IF(SOCIOS!E122&gt;0,SOCIOS!E122,"INCOMPLETO RECHAZAR")</f>
        <v>#DIV/0!</v>
      </c>
      <c r="F379" s="189">
        <v>373</v>
      </c>
    </row>
    <row r="380" spans="1:6" ht="24.75" x14ac:dyDescent="0.2">
      <c r="A380" s="285" t="str">
        <f>+SOCIOS!A144</f>
        <v>f PARTICIPACION</v>
      </c>
      <c r="B380" s="198">
        <f>+SOCIOS!B144</f>
        <v>0</v>
      </c>
      <c r="C380" s="198">
        <f>+SOCIOS!C144</f>
        <v>0</v>
      </c>
      <c r="D380" s="214" t="str">
        <f>+SOCIOS!D144</f>
        <v>PARTICIPACIÓN S/CAPITAL (%):</v>
      </c>
      <c r="E380" s="203" t="e">
        <f>IF(SOCIOS!E144&gt;0,SOCIOS!E144,"INCOMPLETO RECHAZAR")</f>
        <v>#DIV/0!</v>
      </c>
      <c r="F380" s="189">
        <v>374</v>
      </c>
    </row>
    <row r="381" spans="1:6" ht="24.75" x14ac:dyDescent="0.2">
      <c r="A381" s="285" t="str">
        <f>+SOCIOS!A166</f>
        <v>f PARTICIPACION</v>
      </c>
      <c r="B381" s="198">
        <f>+SOCIOS!B166</f>
        <v>0</v>
      </c>
      <c r="C381" s="198">
        <f>+SOCIOS!C166</f>
        <v>0</v>
      </c>
      <c r="D381" s="214" t="str">
        <f>+SOCIOS!D166</f>
        <v>PARTICIPACIÓN S/CAPITAL (%):</v>
      </c>
      <c r="E381" s="203" t="e">
        <f>IF(SOCIOS!E166&gt;0,SOCIOS!E166,"INCOMPLETO RECHAZAR")</f>
        <v>#DIV/0!</v>
      </c>
      <c r="F381" s="189">
        <v>375</v>
      </c>
    </row>
    <row r="382" spans="1:6" ht="24.75" x14ac:dyDescent="0.2">
      <c r="A382" s="285" t="str">
        <f>+SOCIOS!A188</f>
        <v>f PARTICIPACION</v>
      </c>
      <c r="B382" s="198">
        <f>+SOCIOS!B188</f>
        <v>0</v>
      </c>
      <c r="C382" s="198">
        <f>+SOCIOS!C188</f>
        <v>0</v>
      </c>
      <c r="D382" s="214" t="str">
        <f>+SOCIOS!D188</f>
        <v>PARTICIPACIÓN S/CAPITAL (%):</v>
      </c>
      <c r="E382" s="203" t="e">
        <f>IF(SOCIOS!E188&gt;0,SOCIOS!E188,"INCOMPLETO RECHAZAR")</f>
        <v>#DIV/0!</v>
      </c>
      <c r="F382" s="189">
        <v>376</v>
      </c>
    </row>
    <row r="383" spans="1:6" ht="24.75" x14ac:dyDescent="0.2">
      <c r="A383" s="285" t="str">
        <f>+SOCIOS!A210</f>
        <v>f PARTICIPACION</v>
      </c>
      <c r="B383" s="198">
        <f>+SOCIOS!B210</f>
        <v>0</v>
      </c>
      <c r="C383" s="198">
        <f>+SOCIOS!C210</f>
        <v>0</v>
      </c>
      <c r="D383" s="214" t="str">
        <f>+SOCIOS!D210</f>
        <v>PARTICIPACIÓN S/CAPITAL (%):</v>
      </c>
      <c r="E383" s="203" t="e">
        <f>IF(SOCIOS!E210&gt;0,SOCIOS!E210,"INCOMPLETO RECHAZAR")</f>
        <v>#DIV/0!</v>
      </c>
      <c r="F383" s="189">
        <v>377</v>
      </c>
    </row>
    <row r="384" spans="1:6" ht="24.75" x14ac:dyDescent="0.2">
      <c r="A384" s="285" t="str">
        <f>+SOCIOS!A232</f>
        <v>f PARTICIPACION</v>
      </c>
      <c r="B384" s="198">
        <f>+SOCIOS!B232</f>
        <v>0</v>
      </c>
      <c r="C384" s="198">
        <f>+SOCIOS!C232</f>
        <v>0</v>
      </c>
      <c r="D384" s="214" t="str">
        <f>+SOCIOS!D232</f>
        <v>PARTICIPACIÓN S/CAPITAL (%):</v>
      </c>
      <c r="E384" s="203" t="e">
        <f>IF(SOCIOS!E232&gt;0,SOCIOS!E232,"INCOMPLETO RECHAZAR")</f>
        <v>#DIV/0!</v>
      </c>
      <c r="F384" s="189">
        <v>378</v>
      </c>
    </row>
    <row r="385" spans="1:6" ht="24.75" x14ac:dyDescent="0.2">
      <c r="A385" s="285" t="str">
        <f>+SOCIOS!A254</f>
        <v>f PARTICIPACION</v>
      </c>
      <c r="B385" s="198">
        <f>+SOCIOS!B254</f>
        <v>0</v>
      </c>
      <c r="C385" s="198">
        <f>+SOCIOS!C254</f>
        <v>0</v>
      </c>
      <c r="D385" s="214" t="str">
        <f>+SOCIOS!D254</f>
        <v>PARTICIPACIÓN S/CAPITAL (%):</v>
      </c>
      <c r="E385" s="203" t="e">
        <f>IF(SOCIOS!E254&gt;0,SOCIOS!E254,"INCOMPLETO RECHAZAR")</f>
        <v>#DIV/0!</v>
      </c>
      <c r="F385" s="189">
        <v>379</v>
      </c>
    </row>
    <row r="386" spans="1:6" ht="24.75" x14ac:dyDescent="0.2">
      <c r="A386" s="285" t="str">
        <f>+SOCIOS!A276</f>
        <v>f PARTICIPACION</v>
      </c>
      <c r="B386" s="198">
        <f>+SOCIOS!B276</f>
        <v>0</v>
      </c>
      <c r="C386" s="198">
        <f>+SOCIOS!C276</f>
        <v>0</v>
      </c>
      <c r="D386" s="214" t="str">
        <f>+SOCIOS!D276</f>
        <v>PARTICIPACIÓN S/CAPITAL (%):</v>
      </c>
      <c r="E386" s="203" t="e">
        <f>IF(SOCIOS!E276&gt;0,SOCIOS!E276,"INCOMPLETO RECHAZAR")</f>
        <v>#DIV/0!</v>
      </c>
      <c r="F386" s="189">
        <v>380</v>
      </c>
    </row>
    <row r="387" spans="1:6" ht="24.75" x14ac:dyDescent="0.2">
      <c r="A387" s="285" t="str">
        <f>+SOCIOS!A298</f>
        <v>f PARTICIPACION</v>
      </c>
      <c r="B387" s="198">
        <f>+SOCIOS!B298</f>
        <v>0</v>
      </c>
      <c r="C387" s="198">
        <f>+SOCIOS!C298</f>
        <v>0</v>
      </c>
      <c r="D387" s="214" t="str">
        <f>+SOCIOS!D298</f>
        <v>PARTICIPACIÓN S/CAPITAL (%):</v>
      </c>
      <c r="E387" s="203" t="e">
        <f>IF(SOCIOS!E298&gt;0,SOCIOS!E298,"INCOMPLETO RECHAZAR")</f>
        <v>#DIV/0!</v>
      </c>
      <c r="F387" s="189">
        <v>381</v>
      </c>
    </row>
    <row r="388" spans="1:6" ht="24.75" x14ac:dyDescent="0.2">
      <c r="A388" s="285" t="str">
        <f>+SOCIOS!A320</f>
        <v>f PARTICIPACION</v>
      </c>
      <c r="B388" s="198">
        <f>+SOCIOS!B320</f>
        <v>0</v>
      </c>
      <c r="C388" s="198">
        <f>+SOCIOS!C320</f>
        <v>0</v>
      </c>
      <c r="D388" s="214" t="str">
        <f>+SOCIOS!D320</f>
        <v>PARTICIPACIÓN S/CAPITAL (%):</v>
      </c>
      <c r="E388" s="203" t="e">
        <f>IF(SOCIOS!E320&gt;0,SOCIOS!E320,"INCOMPLETO RECHAZAR")</f>
        <v>#DIV/0!</v>
      </c>
      <c r="F388" s="189">
        <v>382</v>
      </c>
    </row>
    <row r="389" spans="1:6" ht="24.75" x14ac:dyDescent="0.2">
      <c r="A389" s="285" t="str">
        <f>+SOCIOS!G31</f>
        <v>f PARTICIPACION</v>
      </c>
      <c r="B389" s="198">
        <f>+SOCIOS!H31</f>
        <v>0</v>
      </c>
      <c r="C389" s="198">
        <f>+SOCIOS!H31</f>
        <v>0</v>
      </c>
      <c r="D389" s="214" t="str">
        <f>+SOCIOS!I31</f>
        <v>PARTICIPACIÓN S/CAPITAL (%):</v>
      </c>
      <c r="E389" s="203" t="e">
        <f>IF(SOCIOS!J31&gt;0,SOCIOS!J31,"INCOMPLETO RECHAZAR")</f>
        <v>#DIV/0!</v>
      </c>
      <c r="F389" s="189">
        <v>383</v>
      </c>
    </row>
    <row r="390" spans="1:6" ht="24.75" x14ac:dyDescent="0.2">
      <c r="A390" s="285" t="str">
        <f>+SOCIOS!G48</f>
        <v>f PARTICIPACION</v>
      </c>
      <c r="B390" s="198">
        <f>+SOCIOS!H48</f>
        <v>0</v>
      </c>
      <c r="C390" s="198">
        <f>+SOCIOS!H48</f>
        <v>0</v>
      </c>
      <c r="D390" s="214" t="str">
        <f>+SOCIOS!I48</f>
        <v>PARTICIPACIÓN S/CAPITAL (%):</v>
      </c>
      <c r="E390" s="203" t="e">
        <f>IF(SOCIOS!J48&gt;0,SOCIOS!J48,"INCOMPLETO RECHAZAR")</f>
        <v>#DIV/0!</v>
      </c>
      <c r="F390" s="189">
        <v>384</v>
      </c>
    </row>
    <row r="391" spans="1:6" ht="24.75" x14ac:dyDescent="0.2">
      <c r="A391" s="285" t="str">
        <f>+SOCIOS!G65</f>
        <v>f PARTICIPACION</v>
      </c>
      <c r="B391" s="198">
        <f>+SOCIOS!H65</f>
        <v>0</v>
      </c>
      <c r="C391" s="198">
        <f>+SOCIOS!H65</f>
        <v>0</v>
      </c>
      <c r="D391" s="214" t="str">
        <f>+SOCIOS!I65</f>
        <v>PARTICIPACIÓN S/CAPITAL (%):</v>
      </c>
      <c r="E391" s="203" t="e">
        <f>IF(SOCIOS!J65&gt;0,SOCIOS!J65,"INCOMPLETO RECHAZAR")</f>
        <v>#DIV/0!</v>
      </c>
      <c r="F391" s="189">
        <v>385</v>
      </c>
    </row>
    <row r="392" spans="1:6" ht="24.75" x14ac:dyDescent="0.2">
      <c r="A392" s="285" t="str">
        <f>+SOCIOS!G82</f>
        <v>f PARTICIPACION</v>
      </c>
      <c r="B392" s="198">
        <f>+SOCIOS!H82</f>
        <v>0</v>
      </c>
      <c r="C392" s="198">
        <f>+SOCIOS!H82</f>
        <v>0</v>
      </c>
      <c r="D392" s="214" t="str">
        <f>+SOCIOS!I82</f>
        <v>PARTICIPACIÓN S/CAPITAL (%):</v>
      </c>
      <c r="E392" s="203" t="e">
        <f>IF(SOCIOS!J82&gt;0,SOCIOS!J82,"INCOMPLETO RECHAZAR")</f>
        <v>#DIV/0!</v>
      </c>
      <c r="F392" s="189">
        <v>386</v>
      </c>
    </row>
    <row r="393" spans="1:6" ht="24.75" x14ac:dyDescent="0.2">
      <c r="A393" s="285" t="str">
        <f>+SOCIOS!G99</f>
        <v>f PARTICIPACION</v>
      </c>
      <c r="B393" s="198">
        <f>+SOCIOS!H99</f>
        <v>0</v>
      </c>
      <c r="C393" s="198">
        <f>+SOCIOS!H99</f>
        <v>0</v>
      </c>
      <c r="D393" s="214" t="str">
        <f>+SOCIOS!I99</f>
        <v>PARTICIPACIÓN S/CAPITAL (%):</v>
      </c>
      <c r="E393" s="203" t="e">
        <f>IF(SOCIOS!J99&gt;0,SOCIOS!J99,"INCOMPLETO RECHAZAR")</f>
        <v>#DIV/0!</v>
      </c>
      <c r="F393" s="189">
        <v>387</v>
      </c>
    </row>
    <row r="394" spans="1:6" ht="24.75" x14ac:dyDescent="0.2">
      <c r="A394" s="285" t="str">
        <f>+SOCIOS!G116</f>
        <v>f PARTICIPACION</v>
      </c>
      <c r="B394" s="198">
        <f>+SOCIOS!H116</f>
        <v>0</v>
      </c>
      <c r="C394" s="198">
        <f>+SOCIOS!H116</f>
        <v>0</v>
      </c>
      <c r="D394" s="214" t="str">
        <f>+SOCIOS!I116</f>
        <v>PARTICIPACIÓN S/CAPITAL (%):</v>
      </c>
      <c r="E394" s="203" t="e">
        <f>IF(SOCIOS!J116&gt;0,SOCIOS!J116,"INCOMPLETO RECHAZAR")</f>
        <v>#DIV/0!</v>
      </c>
      <c r="F394" s="189">
        <v>388</v>
      </c>
    </row>
    <row r="395" spans="1:6" ht="24.75" x14ac:dyDescent="0.2">
      <c r="A395" s="285" t="str">
        <f>+SOCIOS!G133</f>
        <v>f PARTICIPACION</v>
      </c>
      <c r="B395" s="198">
        <f>+SOCIOS!H133</f>
        <v>0</v>
      </c>
      <c r="C395" s="198">
        <f>+SOCIOS!H133</f>
        <v>0</v>
      </c>
      <c r="D395" s="214" t="str">
        <f>+SOCIOS!I133</f>
        <v>PARTICIPACIÓN S/CAPITAL (%):</v>
      </c>
      <c r="E395" s="203" t="e">
        <f>IF(SOCIOS!J133&gt;0,SOCIOS!J133,"INCOMPLETO RECHAZAR")</f>
        <v>#DIV/0!</v>
      </c>
      <c r="F395" s="189">
        <v>389</v>
      </c>
    </row>
    <row r="396" spans="1:6" ht="24.75" x14ac:dyDescent="0.2">
      <c r="A396" s="285" t="str">
        <f>+SOCIOS!G150</f>
        <v>f PARTICIPACION</v>
      </c>
      <c r="B396" s="198">
        <f>+SOCIOS!H150</f>
        <v>0</v>
      </c>
      <c r="C396" s="198">
        <f>+SOCIOS!H150</f>
        <v>0</v>
      </c>
      <c r="D396" s="214" t="str">
        <f>+SOCIOS!I150</f>
        <v>PARTICIPACIÓN S/CAPITAL (%):</v>
      </c>
      <c r="E396" s="203" t="e">
        <f>IF(SOCIOS!J150&gt;0,SOCIOS!J150,"INCOMPLETO RECHAZAR")</f>
        <v>#DIV/0!</v>
      </c>
      <c r="F396" s="189">
        <v>390</v>
      </c>
    </row>
    <row r="397" spans="1:6" ht="24.75" x14ac:dyDescent="0.2">
      <c r="A397" s="285" t="str">
        <f>+SOCIOS!G167</f>
        <v>f PARTICIPACION</v>
      </c>
      <c r="B397" s="198">
        <f>+SOCIOS!H167</f>
        <v>0</v>
      </c>
      <c r="C397" s="198">
        <f>+SOCIOS!H167</f>
        <v>0</v>
      </c>
      <c r="D397" s="214" t="str">
        <f>+SOCIOS!I167</f>
        <v>PARTICIPACIÓN S/CAPITAL (%):</v>
      </c>
      <c r="E397" s="203" t="e">
        <f>IF(SOCIOS!J167&gt;0,SOCIOS!J167,"INCOMPLETO RECHAZAR")</f>
        <v>#DIV/0!</v>
      </c>
      <c r="F397" s="189">
        <v>391</v>
      </c>
    </row>
    <row r="398" spans="1:6" ht="24.75" x14ac:dyDescent="0.2">
      <c r="A398" s="285" t="str">
        <f>+SOCIOS!G184</f>
        <v>f PARTICIPACION</v>
      </c>
      <c r="B398" s="198">
        <f>+SOCIOS!H184</f>
        <v>0</v>
      </c>
      <c r="C398" s="198">
        <f>+SOCIOS!H184</f>
        <v>0</v>
      </c>
      <c r="D398" s="214" t="str">
        <f>+SOCIOS!I184</f>
        <v>PARTICIPACIÓN S/CAPITAL (%):</v>
      </c>
      <c r="E398" s="203" t="e">
        <f>IF(SOCIOS!J184&gt;0,SOCIOS!J184,"INCOMPLETO RECHAZAR")</f>
        <v>#DIV/0!</v>
      </c>
      <c r="F398" s="189">
        <v>392</v>
      </c>
    </row>
    <row r="399" spans="1:6" ht="16.5" x14ac:dyDescent="0.2">
      <c r="A399" s="285" t="str">
        <f>+SOCIOS!G27</f>
        <v>g AP. DINERO</v>
      </c>
      <c r="B399" s="198">
        <f>+SOCIOS!H27</f>
        <v>0</v>
      </c>
      <c r="C399" s="198">
        <f>+SOCIOS!H27</f>
        <v>0</v>
      </c>
      <c r="D399" s="214" t="str">
        <f>+SOCIOS!I27</f>
        <v>APORTE EN DINERO:</v>
      </c>
      <c r="E399" s="202" t="str">
        <f>IF(SOCIOS!J27&gt;0,SOCIOS!J27,"INCOMPLETO RECHAZAR")</f>
        <v>INCOMPLETO RECHAZAR</v>
      </c>
      <c r="F399" s="189">
        <v>393</v>
      </c>
    </row>
    <row r="400" spans="1:6" ht="16.5" x14ac:dyDescent="0.2">
      <c r="A400" s="285" t="str">
        <f>+SOCIOS!G44</f>
        <v>g AP. DINERO</v>
      </c>
      <c r="B400" s="198">
        <f>+SOCIOS!H44</f>
        <v>0</v>
      </c>
      <c r="C400" s="198">
        <f>+SOCIOS!H44</f>
        <v>0</v>
      </c>
      <c r="D400" s="214" t="str">
        <f>+SOCIOS!I44</f>
        <v>APORTE EN DINERO:</v>
      </c>
      <c r="E400" s="202" t="str">
        <f>IF(SOCIOS!J44&gt;0,SOCIOS!J44,"INCOMPLETO RECHAZAR")</f>
        <v>INCOMPLETO RECHAZAR</v>
      </c>
      <c r="F400" s="189">
        <v>394</v>
      </c>
    </row>
    <row r="401" spans="1:6" ht="16.5" x14ac:dyDescent="0.2">
      <c r="A401" s="285" t="str">
        <f>+SOCIOS!G61</f>
        <v>g AP. DINERO</v>
      </c>
      <c r="B401" s="198">
        <f>+SOCIOS!H61</f>
        <v>0</v>
      </c>
      <c r="C401" s="198">
        <f>+SOCIOS!H61</f>
        <v>0</v>
      </c>
      <c r="D401" s="214" t="str">
        <f>+SOCIOS!I61</f>
        <v>APORTE EN DINERO:</v>
      </c>
      <c r="E401" s="202" t="str">
        <f>IF(SOCIOS!J61&gt;0,SOCIOS!J61,"INCOMPLETO RECHAZAR")</f>
        <v>INCOMPLETO RECHAZAR</v>
      </c>
      <c r="F401" s="189">
        <v>395</v>
      </c>
    </row>
    <row r="402" spans="1:6" ht="16.5" x14ac:dyDescent="0.2">
      <c r="A402" s="285" t="str">
        <f>+SOCIOS!G78</f>
        <v>g AP. DINERO</v>
      </c>
      <c r="B402" s="198">
        <f>+SOCIOS!H78</f>
        <v>0</v>
      </c>
      <c r="C402" s="198">
        <f>+SOCIOS!H78</f>
        <v>0</v>
      </c>
      <c r="D402" s="214" t="str">
        <f>+SOCIOS!I78</f>
        <v>APORTE EN DINERO:</v>
      </c>
      <c r="E402" s="202" t="str">
        <f>IF(SOCIOS!J78&gt;0,SOCIOS!J78,"INCOMPLETO RECHAZAR")</f>
        <v>INCOMPLETO RECHAZAR</v>
      </c>
      <c r="F402" s="189">
        <v>396</v>
      </c>
    </row>
    <row r="403" spans="1:6" ht="16.5" x14ac:dyDescent="0.2">
      <c r="A403" s="285" t="str">
        <f>+SOCIOS!G95</f>
        <v>g AP. DINERO</v>
      </c>
      <c r="B403" s="198">
        <f>+SOCIOS!H95</f>
        <v>0</v>
      </c>
      <c r="C403" s="198">
        <f>+SOCIOS!H95</f>
        <v>0</v>
      </c>
      <c r="D403" s="214" t="str">
        <f>+SOCIOS!I95</f>
        <v>APORTE EN DINERO:</v>
      </c>
      <c r="E403" s="202" t="str">
        <f>IF(SOCIOS!J95&gt;0,SOCIOS!J95,"INCOMPLETO RECHAZAR")</f>
        <v>INCOMPLETO RECHAZAR</v>
      </c>
      <c r="F403" s="189">
        <v>397</v>
      </c>
    </row>
    <row r="404" spans="1:6" ht="16.5" x14ac:dyDescent="0.2">
      <c r="A404" s="285" t="str">
        <f>+SOCIOS!G112</f>
        <v>g AP. DINERO</v>
      </c>
      <c r="B404" s="198">
        <f>+SOCIOS!H112</f>
        <v>0</v>
      </c>
      <c r="C404" s="198">
        <f>+SOCIOS!H112</f>
        <v>0</v>
      </c>
      <c r="D404" s="214" t="str">
        <f>+SOCIOS!I112</f>
        <v>APORTE EN DINERO:</v>
      </c>
      <c r="E404" s="202" t="str">
        <f>IF(SOCIOS!J112&gt;0,SOCIOS!J112,"INCOMPLETO RECHAZAR")</f>
        <v>INCOMPLETO RECHAZAR</v>
      </c>
      <c r="F404" s="189">
        <v>398</v>
      </c>
    </row>
    <row r="405" spans="1:6" ht="16.5" x14ac:dyDescent="0.2">
      <c r="A405" s="285" t="str">
        <f>+SOCIOS!G129</f>
        <v>g AP. DINERO</v>
      </c>
      <c r="B405" s="198">
        <f>+SOCIOS!H129</f>
        <v>0</v>
      </c>
      <c r="C405" s="198">
        <f>+SOCIOS!H129</f>
        <v>0</v>
      </c>
      <c r="D405" s="214" t="str">
        <f>+SOCIOS!I129</f>
        <v>APORTE EN DINERO:</v>
      </c>
      <c r="E405" s="202" t="str">
        <f>IF(SOCIOS!J129&gt;0,SOCIOS!J129,"INCOMPLETO RECHAZAR")</f>
        <v>INCOMPLETO RECHAZAR</v>
      </c>
      <c r="F405" s="189">
        <v>399</v>
      </c>
    </row>
    <row r="406" spans="1:6" ht="16.5" x14ac:dyDescent="0.2">
      <c r="A406" s="285" t="str">
        <f>+SOCIOS!G146</f>
        <v>g AP. DINERO</v>
      </c>
      <c r="B406" s="198">
        <f>+SOCIOS!H146</f>
        <v>0</v>
      </c>
      <c r="C406" s="198">
        <f>+SOCIOS!H146</f>
        <v>0</v>
      </c>
      <c r="D406" s="214" t="str">
        <f>+SOCIOS!I146</f>
        <v>APORTE EN DINERO:</v>
      </c>
      <c r="E406" s="202" t="str">
        <f>IF(SOCIOS!J146&gt;0,SOCIOS!J146,"INCOMPLETO RECHAZAR")</f>
        <v>INCOMPLETO RECHAZAR</v>
      </c>
      <c r="F406" s="189">
        <v>400</v>
      </c>
    </row>
    <row r="407" spans="1:6" ht="16.5" x14ac:dyDescent="0.2">
      <c r="A407" s="285" t="str">
        <f>+SOCIOS!G163</f>
        <v>g AP. DINERO</v>
      </c>
      <c r="B407" s="198">
        <f>+SOCIOS!H163</f>
        <v>0</v>
      </c>
      <c r="C407" s="198">
        <f>+SOCIOS!H163</f>
        <v>0</v>
      </c>
      <c r="D407" s="214" t="str">
        <f>+SOCIOS!I163</f>
        <v>APORTE EN DINERO:</v>
      </c>
      <c r="E407" s="202" t="str">
        <f>IF(SOCIOS!J163&gt;0,SOCIOS!J163,"INCOMPLETO RECHAZAR")</f>
        <v>INCOMPLETO RECHAZAR</v>
      </c>
      <c r="F407" s="189">
        <v>401</v>
      </c>
    </row>
    <row r="408" spans="1:6" ht="16.5" x14ac:dyDescent="0.2">
      <c r="A408" s="285" t="str">
        <f>+SOCIOS!G180</f>
        <v>g AP. DINERO</v>
      </c>
      <c r="B408" s="198">
        <f>+SOCIOS!H180</f>
        <v>0</v>
      </c>
      <c r="C408" s="198">
        <f>+SOCIOS!H180</f>
        <v>0</v>
      </c>
      <c r="D408" s="214" t="str">
        <f>+SOCIOS!I180</f>
        <v>APORTE EN DINERO:</v>
      </c>
      <c r="E408" s="202" t="str">
        <f>IF(SOCIOS!J180&gt;0,SOCIOS!J180,"INCOMPLETO RECHAZAR")</f>
        <v>INCOMPLETO RECHAZAR</v>
      </c>
      <c r="F408" s="189">
        <v>402</v>
      </c>
    </row>
    <row r="409" spans="1:6" ht="16.5" x14ac:dyDescent="0.2">
      <c r="A409" s="285" t="str">
        <f>+SOCIOS!A30</f>
        <v>g AP. DINERO</v>
      </c>
      <c r="B409" s="198">
        <f>+SOCIOS!B30</f>
        <v>0</v>
      </c>
      <c r="C409" s="198">
        <f>+SOCIOS!C30</f>
        <v>0</v>
      </c>
      <c r="D409" s="214" t="str">
        <f>+SOCIOS!D30</f>
        <v>APORTE EN DINERO:</v>
      </c>
      <c r="E409" s="202" t="str">
        <f>IF(SOCIOS!E30&gt;0,SOCIOS!E30,"INCOMPLETO RECHAZAR")</f>
        <v>INCOMPLETO RECHAZAR</v>
      </c>
      <c r="F409" s="189">
        <v>403</v>
      </c>
    </row>
    <row r="410" spans="1:6" ht="16.5" x14ac:dyDescent="0.2">
      <c r="A410" s="285" t="str">
        <f>+SOCIOS!A52</f>
        <v>g AP. DINERO</v>
      </c>
      <c r="B410" s="198">
        <f>+SOCIOS!B52</f>
        <v>0</v>
      </c>
      <c r="C410" s="198">
        <f>+SOCIOS!C52</f>
        <v>0</v>
      </c>
      <c r="D410" s="214" t="str">
        <f>+SOCIOS!D52</f>
        <v>APORTE EN DINERO:</v>
      </c>
      <c r="E410" s="202" t="str">
        <f>IF(SOCIOS!E52&gt;0,SOCIOS!E52,"INCOMPLETO RECHAZAR")</f>
        <v>INCOMPLETO RECHAZAR</v>
      </c>
      <c r="F410" s="189">
        <v>404</v>
      </c>
    </row>
    <row r="411" spans="1:6" ht="16.5" x14ac:dyDescent="0.2">
      <c r="A411" s="285" t="str">
        <f>+SOCIOS!A74</f>
        <v>g AP. DINERO</v>
      </c>
      <c r="B411" s="198">
        <f>+SOCIOS!B74</f>
        <v>0</v>
      </c>
      <c r="C411" s="198">
        <f>+SOCIOS!C74</f>
        <v>0</v>
      </c>
      <c r="D411" s="214" t="str">
        <f>+SOCIOS!D74</f>
        <v>APORTE EN DINERO:</v>
      </c>
      <c r="E411" s="202" t="str">
        <f>IF(SOCIOS!E74&gt;0,SOCIOS!E74,"INCOMPLETO RECHAZAR")</f>
        <v>INCOMPLETO RECHAZAR</v>
      </c>
      <c r="F411" s="189">
        <v>405</v>
      </c>
    </row>
    <row r="412" spans="1:6" ht="16.5" x14ac:dyDescent="0.2">
      <c r="A412" s="285" t="str">
        <f>+SOCIOS!A96</f>
        <v>g AP. DINERO</v>
      </c>
      <c r="B412" s="198">
        <f>+SOCIOS!B96</f>
        <v>0</v>
      </c>
      <c r="C412" s="198">
        <f>+SOCIOS!C96</f>
        <v>0</v>
      </c>
      <c r="D412" s="214" t="str">
        <f>+SOCIOS!D96</f>
        <v>APORTE EN DINERO:</v>
      </c>
      <c r="E412" s="202" t="str">
        <f>IF(SOCIOS!E96&gt;0,SOCIOS!E96,"INCOMPLETO RECHAZAR")</f>
        <v>INCOMPLETO RECHAZAR</v>
      </c>
      <c r="F412" s="189">
        <v>406</v>
      </c>
    </row>
    <row r="413" spans="1:6" ht="16.5" x14ac:dyDescent="0.2">
      <c r="A413" s="285" t="str">
        <f>+SOCIOS!A118</f>
        <v>g AP. DINERO</v>
      </c>
      <c r="B413" s="198">
        <f>+SOCIOS!B118</f>
        <v>0</v>
      </c>
      <c r="C413" s="198">
        <f>+SOCIOS!C118</f>
        <v>0</v>
      </c>
      <c r="D413" s="214" t="str">
        <f>+SOCIOS!D118</f>
        <v>APORTE EN DINERO:</v>
      </c>
      <c r="E413" s="202" t="str">
        <f>IF(SOCIOS!E118&gt;0,SOCIOS!E118,"INCOMPLETO RECHAZAR")</f>
        <v>INCOMPLETO RECHAZAR</v>
      </c>
      <c r="F413" s="189">
        <v>407</v>
      </c>
    </row>
    <row r="414" spans="1:6" ht="16.5" x14ac:dyDescent="0.2">
      <c r="A414" s="285" t="str">
        <f>+SOCIOS!A140</f>
        <v>g AP. DINERO</v>
      </c>
      <c r="B414" s="198">
        <f>+SOCIOS!B140</f>
        <v>0</v>
      </c>
      <c r="C414" s="198">
        <f>+SOCIOS!C140</f>
        <v>0</v>
      </c>
      <c r="D414" s="214" t="str">
        <f>+SOCIOS!D140</f>
        <v>APORTE EN DINERO:</v>
      </c>
      <c r="E414" s="202" t="str">
        <f>IF(SOCIOS!E140&gt;0,SOCIOS!E140,"INCOMPLETO RECHAZAR")</f>
        <v>INCOMPLETO RECHAZAR</v>
      </c>
      <c r="F414" s="189">
        <v>408</v>
      </c>
    </row>
    <row r="415" spans="1:6" ht="16.5" x14ac:dyDescent="0.2">
      <c r="A415" s="285" t="str">
        <f>+SOCIOS!A162</f>
        <v>g AP. DINERO</v>
      </c>
      <c r="B415" s="198">
        <f>+SOCIOS!B162</f>
        <v>0</v>
      </c>
      <c r="C415" s="198">
        <f>+SOCIOS!C162</f>
        <v>0</v>
      </c>
      <c r="D415" s="214" t="str">
        <f>+SOCIOS!D162</f>
        <v>APORTE EN DINERO:</v>
      </c>
      <c r="E415" s="202" t="str">
        <f>IF(SOCIOS!E162&gt;0,SOCIOS!E162,"INCOMPLETO RECHAZAR")</f>
        <v>INCOMPLETO RECHAZAR</v>
      </c>
      <c r="F415" s="189">
        <v>409</v>
      </c>
    </row>
    <row r="416" spans="1:6" ht="16.5" x14ac:dyDescent="0.2">
      <c r="A416" s="285" t="str">
        <f>+SOCIOS!A184</f>
        <v>g AP. DINERO</v>
      </c>
      <c r="B416" s="198">
        <f>+SOCIOS!B184</f>
        <v>0</v>
      </c>
      <c r="C416" s="198">
        <f>+SOCIOS!C184</f>
        <v>0</v>
      </c>
      <c r="D416" s="214" t="str">
        <f>+SOCIOS!D184</f>
        <v>APORTE EN DINERO:</v>
      </c>
      <c r="E416" s="202" t="str">
        <f>IF(SOCIOS!E184&gt;0,SOCIOS!E184,"INCOMPLETO RECHAZAR")</f>
        <v>INCOMPLETO RECHAZAR</v>
      </c>
      <c r="F416" s="189">
        <v>410</v>
      </c>
    </row>
    <row r="417" spans="1:6" ht="16.5" x14ac:dyDescent="0.2">
      <c r="A417" s="285" t="str">
        <f>+SOCIOS!A206</f>
        <v>g AP. DINERO</v>
      </c>
      <c r="B417" s="198">
        <f>+SOCIOS!B206</f>
        <v>0</v>
      </c>
      <c r="C417" s="198">
        <f>+SOCIOS!C206</f>
        <v>0</v>
      </c>
      <c r="D417" s="214" t="str">
        <f>+SOCIOS!D206</f>
        <v>APORTE EN DINERO:</v>
      </c>
      <c r="E417" s="202" t="str">
        <f>IF(SOCIOS!E206&gt;0,SOCIOS!E206,"INCOMPLETO RECHAZAR")</f>
        <v>INCOMPLETO RECHAZAR</v>
      </c>
      <c r="F417" s="189">
        <v>411</v>
      </c>
    </row>
    <row r="418" spans="1:6" ht="16.5" x14ac:dyDescent="0.2">
      <c r="A418" s="285" t="str">
        <f>+SOCIOS!A228</f>
        <v>g AP. DINERO</v>
      </c>
      <c r="B418" s="198">
        <f>+SOCIOS!B228</f>
        <v>0</v>
      </c>
      <c r="C418" s="198">
        <f>+SOCIOS!C228</f>
        <v>0</v>
      </c>
      <c r="D418" s="214" t="str">
        <f>+SOCIOS!D228</f>
        <v>APORTE EN DINERO:</v>
      </c>
      <c r="E418" s="202" t="str">
        <f>IF(SOCIOS!E228&gt;0,SOCIOS!E228,"INCOMPLETO RECHAZAR")</f>
        <v>INCOMPLETO RECHAZAR</v>
      </c>
      <c r="F418" s="189">
        <v>412</v>
      </c>
    </row>
    <row r="419" spans="1:6" ht="16.5" x14ac:dyDescent="0.2">
      <c r="A419" s="285" t="str">
        <f>+SOCIOS!A250</f>
        <v>g AP. DINERO</v>
      </c>
      <c r="B419" s="198">
        <f>+SOCIOS!B250</f>
        <v>0</v>
      </c>
      <c r="C419" s="198">
        <f>+SOCIOS!C250</f>
        <v>0</v>
      </c>
      <c r="D419" s="214" t="str">
        <f>+SOCIOS!D250</f>
        <v>APORTE EN DINERO:</v>
      </c>
      <c r="E419" s="202" t="str">
        <f>IF(SOCIOS!E250&gt;0,SOCIOS!E250,"INCOMPLETO RECHAZAR")</f>
        <v>INCOMPLETO RECHAZAR</v>
      </c>
      <c r="F419" s="189">
        <v>413</v>
      </c>
    </row>
    <row r="420" spans="1:6" ht="16.5" x14ac:dyDescent="0.2">
      <c r="A420" s="285" t="str">
        <f>+SOCIOS!A272</f>
        <v>g AP. DINERO</v>
      </c>
      <c r="B420" s="198">
        <f>+SOCIOS!B272</f>
        <v>0</v>
      </c>
      <c r="C420" s="198">
        <f>+SOCIOS!C272</f>
        <v>0</v>
      </c>
      <c r="D420" s="214" t="str">
        <f>+SOCIOS!D272</f>
        <v>APORTE EN DINERO:</v>
      </c>
      <c r="E420" s="202" t="str">
        <f>IF(SOCIOS!E272&gt;0,SOCIOS!E272,"INCOMPLETO RECHAZAR")</f>
        <v>INCOMPLETO RECHAZAR</v>
      </c>
      <c r="F420" s="189">
        <v>414</v>
      </c>
    </row>
    <row r="421" spans="1:6" ht="16.5" x14ac:dyDescent="0.2">
      <c r="A421" s="285" t="str">
        <f>+SOCIOS!A294</f>
        <v>g AP. DINERO</v>
      </c>
      <c r="B421" s="198">
        <f>+SOCIOS!B294</f>
        <v>0</v>
      </c>
      <c r="C421" s="198">
        <f>+SOCIOS!C294</f>
        <v>0</v>
      </c>
      <c r="D421" s="214" t="str">
        <f>+SOCIOS!D294</f>
        <v>APORTE EN DINERO:</v>
      </c>
      <c r="E421" s="202" t="str">
        <f>IF(SOCIOS!E294&gt;0,SOCIOS!E294,"INCOMPLETO RECHAZAR")</f>
        <v>INCOMPLETO RECHAZAR</v>
      </c>
      <c r="F421" s="189">
        <v>415</v>
      </c>
    </row>
    <row r="422" spans="1:6" ht="16.5" x14ac:dyDescent="0.2">
      <c r="A422" s="285" t="str">
        <f>+SOCIOS!A316</f>
        <v>g AP. DINERO</v>
      </c>
      <c r="B422" s="198">
        <f>+SOCIOS!B316</f>
        <v>0</v>
      </c>
      <c r="C422" s="198">
        <f>+SOCIOS!C316</f>
        <v>0</v>
      </c>
      <c r="D422" s="214" t="str">
        <f>+SOCIOS!D316</f>
        <v>APORTE EN DINERO:</v>
      </c>
      <c r="E422" s="202" t="str">
        <f>IF(SOCIOS!E316&gt;0,SOCIOS!E316,"INCOMPLETO RECHAZAR")</f>
        <v>INCOMPLETO RECHAZAR</v>
      </c>
      <c r="F422" s="189">
        <v>416</v>
      </c>
    </row>
    <row r="423" spans="1:6" ht="22.5" x14ac:dyDescent="0.2">
      <c r="A423" s="285" t="str">
        <f>+SOCIOS!G28</f>
        <v>g AP. ESPECIE</v>
      </c>
      <c r="B423" s="198">
        <f>+SOCIOS!H28</f>
        <v>0</v>
      </c>
      <c r="C423" s="198">
        <f>+SOCIOS!H28</f>
        <v>0</v>
      </c>
      <c r="D423" s="214" t="str">
        <f>+SOCIOS!I28</f>
        <v>APORTE EN ESPECIE (BS. NO DINERARIOS):</v>
      </c>
      <c r="E423" s="202" t="str">
        <f>IF(SOCIOS!J28&gt;0,SOCIOS!J28,"INCOMPLETO RECHAZAR")</f>
        <v>INCOMPLETO RECHAZAR</v>
      </c>
      <c r="F423" s="189">
        <v>417</v>
      </c>
    </row>
    <row r="424" spans="1:6" ht="22.5" x14ac:dyDescent="0.2">
      <c r="A424" s="285" t="str">
        <f>+SOCIOS!G45</f>
        <v>g AP. ESPECIE</v>
      </c>
      <c r="B424" s="198">
        <f>+SOCIOS!H45</f>
        <v>0</v>
      </c>
      <c r="C424" s="198">
        <f>+SOCIOS!H45</f>
        <v>0</v>
      </c>
      <c r="D424" s="214" t="str">
        <f>+SOCIOS!I45</f>
        <v>APORTE EN ESPECIE (BS. NO DINERARIOS):</v>
      </c>
      <c r="E424" s="202" t="str">
        <f>IF(SOCIOS!J45&gt;0,SOCIOS!J45,"INCOMPLETO RECHAZAR")</f>
        <v>INCOMPLETO RECHAZAR</v>
      </c>
      <c r="F424" s="189">
        <v>418</v>
      </c>
    </row>
    <row r="425" spans="1:6" ht="22.5" x14ac:dyDescent="0.2">
      <c r="A425" s="285" t="str">
        <f>+SOCIOS!G62</f>
        <v>g AP. ESPECIE</v>
      </c>
      <c r="B425" s="198">
        <f>+SOCIOS!H62</f>
        <v>0</v>
      </c>
      <c r="C425" s="198">
        <f>+SOCIOS!H62</f>
        <v>0</v>
      </c>
      <c r="D425" s="214" t="str">
        <f>+SOCIOS!I62</f>
        <v>APORTE EN ESPECIE (BS. NO DINERARIOS):</v>
      </c>
      <c r="E425" s="202" t="str">
        <f>IF(SOCIOS!J62&gt;0,SOCIOS!J62,"INCOMPLETO RECHAZAR")</f>
        <v>INCOMPLETO RECHAZAR</v>
      </c>
      <c r="F425" s="189">
        <v>419</v>
      </c>
    </row>
    <row r="426" spans="1:6" ht="22.5" x14ac:dyDescent="0.2">
      <c r="A426" s="285" t="str">
        <f>+SOCIOS!G79</f>
        <v>g AP. ESPECIE</v>
      </c>
      <c r="B426" s="198">
        <f>+SOCIOS!H79</f>
        <v>0</v>
      </c>
      <c r="C426" s="198">
        <f>+SOCIOS!H79</f>
        <v>0</v>
      </c>
      <c r="D426" s="214" t="str">
        <f>+SOCIOS!I79</f>
        <v>APORTE EN ESPECIE (BS. NO DINERARIOS):</v>
      </c>
      <c r="E426" s="202" t="str">
        <f>IF(SOCIOS!J79&gt;0,SOCIOS!J79,"INCOMPLETO RECHAZAR")</f>
        <v>INCOMPLETO RECHAZAR</v>
      </c>
      <c r="F426" s="189">
        <v>420</v>
      </c>
    </row>
    <row r="427" spans="1:6" ht="22.5" x14ac:dyDescent="0.2">
      <c r="A427" s="285" t="str">
        <f>+SOCIOS!G96</f>
        <v>g AP. ESPECIE</v>
      </c>
      <c r="B427" s="198">
        <f>+SOCIOS!H96</f>
        <v>0</v>
      </c>
      <c r="C427" s="198">
        <f>+SOCIOS!H96</f>
        <v>0</v>
      </c>
      <c r="D427" s="214" t="str">
        <f>+SOCIOS!I96</f>
        <v>APORTE EN ESPECIE (BS. NO DINERARIOS):</v>
      </c>
      <c r="E427" s="202" t="str">
        <f>IF(SOCIOS!J96&gt;0,SOCIOS!J96,"INCOMPLETO RECHAZAR")</f>
        <v>INCOMPLETO RECHAZAR</v>
      </c>
      <c r="F427" s="189">
        <v>421</v>
      </c>
    </row>
    <row r="428" spans="1:6" ht="22.5" x14ac:dyDescent="0.2">
      <c r="A428" s="285" t="str">
        <f>+SOCIOS!G113</f>
        <v>g AP. ESPECIE</v>
      </c>
      <c r="B428" s="198">
        <f>+SOCIOS!H113</f>
        <v>0</v>
      </c>
      <c r="C428" s="198">
        <f>+SOCIOS!H113</f>
        <v>0</v>
      </c>
      <c r="D428" s="214" t="str">
        <f>+SOCIOS!I113</f>
        <v>APORTE EN ESPECIE (BS. NO DINERARIOS):</v>
      </c>
      <c r="E428" s="202" t="str">
        <f>IF(SOCIOS!J113&gt;0,SOCIOS!J113,"INCOMPLETO RECHAZAR")</f>
        <v>INCOMPLETO RECHAZAR</v>
      </c>
      <c r="F428" s="189">
        <v>422</v>
      </c>
    </row>
    <row r="429" spans="1:6" ht="22.5" x14ac:dyDescent="0.2">
      <c r="A429" s="285" t="str">
        <f>+SOCIOS!G130</f>
        <v>g AP. ESPECIE</v>
      </c>
      <c r="B429" s="198">
        <f>+SOCIOS!H130</f>
        <v>0</v>
      </c>
      <c r="C429" s="198">
        <f>+SOCIOS!H130</f>
        <v>0</v>
      </c>
      <c r="D429" s="214" t="str">
        <f>+SOCIOS!I130</f>
        <v>APORTE EN ESPECIE (BS. NO DINERARIOS):</v>
      </c>
      <c r="E429" s="202" t="str">
        <f>IF(SOCIOS!J130&gt;0,SOCIOS!J130,"INCOMPLETO RECHAZAR")</f>
        <v>INCOMPLETO RECHAZAR</v>
      </c>
      <c r="F429" s="189">
        <v>423</v>
      </c>
    </row>
    <row r="430" spans="1:6" ht="22.5" x14ac:dyDescent="0.2">
      <c r="A430" s="285" t="str">
        <f>+SOCIOS!G147</f>
        <v>g AP. ESPECIE</v>
      </c>
      <c r="B430" s="198">
        <f>+SOCIOS!H147</f>
        <v>0</v>
      </c>
      <c r="C430" s="198">
        <f>+SOCIOS!H147</f>
        <v>0</v>
      </c>
      <c r="D430" s="214" t="str">
        <f>+SOCIOS!I147</f>
        <v>APORTE EN ESPECIE (BS. NO DINERARIOS):</v>
      </c>
      <c r="E430" s="202" t="str">
        <f>IF(SOCIOS!J147&gt;0,SOCIOS!J147,"INCOMPLETO RECHAZAR")</f>
        <v>INCOMPLETO RECHAZAR</v>
      </c>
      <c r="F430" s="189">
        <v>424</v>
      </c>
    </row>
    <row r="431" spans="1:6" ht="22.5" x14ac:dyDescent="0.2">
      <c r="A431" s="285" t="str">
        <f>+SOCIOS!G164</f>
        <v>g AP. ESPECIE</v>
      </c>
      <c r="B431" s="198">
        <f>+SOCIOS!H164</f>
        <v>0</v>
      </c>
      <c r="C431" s="198">
        <f>+SOCIOS!H164</f>
        <v>0</v>
      </c>
      <c r="D431" s="214" t="str">
        <f>+SOCIOS!I164</f>
        <v>APORTE EN ESPECIE (BS. NO DINERARIOS):</v>
      </c>
      <c r="E431" s="202" t="str">
        <f>IF(SOCIOS!J164&gt;0,SOCIOS!J164,"INCOMPLETO RECHAZAR")</f>
        <v>INCOMPLETO RECHAZAR</v>
      </c>
      <c r="F431" s="189">
        <v>425</v>
      </c>
    </row>
    <row r="432" spans="1:6" ht="22.5" x14ac:dyDescent="0.2">
      <c r="A432" s="285" t="str">
        <f>+SOCIOS!G181</f>
        <v>g AP. ESPECIE</v>
      </c>
      <c r="B432" s="198">
        <f>+SOCIOS!H181</f>
        <v>0</v>
      </c>
      <c r="C432" s="198">
        <f>+SOCIOS!H181</f>
        <v>0</v>
      </c>
      <c r="D432" s="214" t="str">
        <f>+SOCIOS!I181</f>
        <v>APORTE EN ESPECIE (BS. NO DINERARIOS):</v>
      </c>
      <c r="E432" s="202" t="str">
        <f>IF(SOCIOS!J181&gt;0,SOCIOS!J181,"INCOMPLETO RECHAZAR")</f>
        <v>INCOMPLETO RECHAZAR</v>
      </c>
      <c r="F432" s="189">
        <v>426</v>
      </c>
    </row>
    <row r="433" spans="1:6" ht="22.5" x14ac:dyDescent="0.2">
      <c r="A433" s="285" t="str">
        <f>+SOCIOS!A31</f>
        <v>g AP. ESPECIE</v>
      </c>
      <c r="B433" s="198">
        <f>+SOCIOS!B31</f>
        <v>0</v>
      </c>
      <c r="C433" s="198">
        <f>+SOCIOS!C31</f>
        <v>0</v>
      </c>
      <c r="D433" s="214" t="str">
        <f>+SOCIOS!D31</f>
        <v>APORTE EN ESPECIE (BS. NO DINERARIOS):</v>
      </c>
      <c r="E433" s="202" t="str">
        <f>IF(SOCIOS!E31&gt;0,SOCIOS!E31,"INCOMPLETO RECHAZAR")</f>
        <v>INCOMPLETO RECHAZAR</v>
      </c>
      <c r="F433" s="189">
        <v>427</v>
      </c>
    </row>
    <row r="434" spans="1:6" ht="22.5" x14ac:dyDescent="0.2">
      <c r="A434" s="285" t="str">
        <f>+SOCIOS!A53</f>
        <v>g AP. ESPECIE</v>
      </c>
      <c r="B434" s="198">
        <f>+SOCIOS!B53</f>
        <v>0</v>
      </c>
      <c r="C434" s="198">
        <f>+SOCIOS!C53</f>
        <v>0</v>
      </c>
      <c r="D434" s="214" t="str">
        <f>+SOCIOS!D53</f>
        <v>APORTE EN ESPECIE (BS. NO DINERARIOS):</v>
      </c>
      <c r="E434" s="202" t="str">
        <f>IF(SOCIOS!E53&gt;0,SOCIOS!E53,"INCOMPLETO RECHAZAR")</f>
        <v>INCOMPLETO RECHAZAR</v>
      </c>
      <c r="F434" s="189">
        <v>428</v>
      </c>
    </row>
    <row r="435" spans="1:6" ht="22.5" x14ac:dyDescent="0.2">
      <c r="A435" s="285" t="str">
        <f>+SOCIOS!A75</f>
        <v>g AP. ESPECIE</v>
      </c>
      <c r="B435" s="198">
        <f>+SOCIOS!B75</f>
        <v>0</v>
      </c>
      <c r="C435" s="198">
        <f>+SOCIOS!C75</f>
        <v>0</v>
      </c>
      <c r="D435" s="214" t="str">
        <f>+SOCIOS!D75</f>
        <v>APORTE EN ESPECIE (BS. NO DINERARIOS):</v>
      </c>
      <c r="E435" s="202" t="str">
        <f>IF(SOCIOS!E75&gt;0,SOCIOS!E75,"INCOMPLETO RECHAZAR")</f>
        <v>INCOMPLETO RECHAZAR</v>
      </c>
      <c r="F435" s="189">
        <v>429</v>
      </c>
    </row>
    <row r="436" spans="1:6" ht="22.5" x14ac:dyDescent="0.2">
      <c r="A436" s="285" t="str">
        <f>+SOCIOS!A97</f>
        <v>g AP. ESPECIE</v>
      </c>
      <c r="B436" s="198">
        <f>+SOCIOS!B97</f>
        <v>0</v>
      </c>
      <c r="C436" s="198">
        <f>+SOCIOS!C97</f>
        <v>0</v>
      </c>
      <c r="D436" s="214" t="str">
        <f>+SOCIOS!D97</f>
        <v>APORTE EN ESPECIE (BS. NO DINERARIOS):</v>
      </c>
      <c r="E436" s="202" t="str">
        <f>IF(SOCIOS!E97&gt;0,SOCIOS!E97,"INCOMPLETO RECHAZAR")</f>
        <v>INCOMPLETO RECHAZAR</v>
      </c>
      <c r="F436" s="189">
        <v>430</v>
      </c>
    </row>
    <row r="437" spans="1:6" ht="22.5" x14ac:dyDescent="0.2">
      <c r="A437" s="285" t="str">
        <f>+SOCIOS!A119</f>
        <v>g AP. ESPECIE</v>
      </c>
      <c r="B437" s="198">
        <f>+SOCIOS!B119</f>
        <v>0</v>
      </c>
      <c r="C437" s="198">
        <f>+SOCIOS!C119</f>
        <v>0</v>
      </c>
      <c r="D437" s="214" t="str">
        <f>+SOCIOS!D119</f>
        <v>APORTE EN ESPECIE (BS. NO DINERARIOS):</v>
      </c>
      <c r="E437" s="202" t="str">
        <f>IF(SOCIOS!E119&gt;0,SOCIOS!E119,"INCOMPLETO RECHAZAR")</f>
        <v>INCOMPLETO RECHAZAR</v>
      </c>
      <c r="F437" s="189">
        <v>431</v>
      </c>
    </row>
    <row r="438" spans="1:6" ht="22.5" x14ac:dyDescent="0.2">
      <c r="A438" s="285" t="str">
        <f>+SOCIOS!A141</f>
        <v>g AP. ESPECIE</v>
      </c>
      <c r="B438" s="198">
        <f>+SOCIOS!B141</f>
        <v>0</v>
      </c>
      <c r="C438" s="198">
        <f>+SOCIOS!C141</f>
        <v>0</v>
      </c>
      <c r="D438" s="214" t="str">
        <f>+SOCIOS!D141</f>
        <v>APORTE EN ESPECIE (BS. NO DINERARIOS):</v>
      </c>
      <c r="E438" s="202" t="str">
        <f>IF(SOCIOS!E141&gt;0,SOCIOS!E141,"INCOMPLETO RECHAZAR")</f>
        <v>INCOMPLETO RECHAZAR</v>
      </c>
      <c r="F438" s="189">
        <v>432</v>
      </c>
    </row>
    <row r="439" spans="1:6" ht="22.5" x14ac:dyDescent="0.2">
      <c r="A439" s="285" t="str">
        <f>+SOCIOS!A163</f>
        <v>g AP. ESPECIE</v>
      </c>
      <c r="B439" s="198">
        <f>+SOCIOS!B163</f>
        <v>0</v>
      </c>
      <c r="C439" s="198">
        <f>+SOCIOS!C163</f>
        <v>0</v>
      </c>
      <c r="D439" s="214" t="str">
        <f>+SOCIOS!D163</f>
        <v>APORTE EN ESPECIE (BS. NO DINERARIOS):</v>
      </c>
      <c r="E439" s="202" t="str">
        <f>IF(SOCIOS!E163&gt;0,SOCIOS!E163,"INCOMPLETO RECHAZAR")</f>
        <v>INCOMPLETO RECHAZAR</v>
      </c>
      <c r="F439" s="189">
        <v>433</v>
      </c>
    </row>
    <row r="440" spans="1:6" ht="22.5" x14ac:dyDescent="0.2">
      <c r="A440" s="285" t="str">
        <f>+SOCIOS!A185</f>
        <v>g AP. ESPECIE</v>
      </c>
      <c r="B440" s="198">
        <f>+SOCIOS!B185</f>
        <v>0</v>
      </c>
      <c r="C440" s="198">
        <f>+SOCIOS!C185</f>
        <v>0</v>
      </c>
      <c r="D440" s="214" t="str">
        <f>+SOCIOS!D185</f>
        <v>APORTE EN ESPECIE (BS. NO DINERARIOS):</v>
      </c>
      <c r="E440" s="202" t="str">
        <f>IF(SOCIOS!E185&gt;0,SOCIOS!E185,"INCOMPLETO RECHAZAR")</f>
        <v>INCOMPLETO RECHAZAR</v>
      </c>
      <c r="F440" s="189">
        <v>434</v>
      </c>
    </row>
    <row r="441" spans="1:6" ht="22.5" x14ac:dyDescent="0.2">
      <c r="A441" s="285" t="str">
        <f>+SOCIOS!A207</f>
        <v>g AP. ESPECIE</v>
      </c>
      <c r="B441" s="198">
        <f>+SOCIOS!B207</f>
        <v>0</v>
      </c>
      <c r="C441" s="198">
        <f>+SOCIOS!C207</f>
        <v>0</v>
      </c>
      <c r="D441" s="214" t="str">
        <f>+SOCIOS!D207</f>
        <v>APORTE EN ESPECIE (BS. NO DINERARIOS):</v>
      </c>
      <c r="E441" s="202" t="str">
        <f>IF(SOCIOS!E207&gt;0,SOCIOS!E207,"INCOMPLETO RECHAZAR")</f>
        <v>INCOMPLETO RECHAZAR</v>
      </c>
      <c r="F441" s="189">
        <v>435</v>
      </c>
    </row>
    <row r="442" spans="1:6" ht="22.5" x14ac:dyDescent="0.2">
      <c r="A442" s="285" t="str">
        <f>+SOCIOS!A229</f>
        <v>g AP. ESPECIE</v>
      </c>
      <c r="B442" s="198">
        <f>+SOCIOS!B229</f>
        <v>0</v>
      </c>
      <c r="C442" s="198">
        <f>+SOCIOS!C229</f>
        <v>0</v>
      </c>
      <c r="D442" s="214" t="str">
        <f>+SOCIOS!D229</f>
        <v>APORTE EN ESPECIE (BS. NO DINERARIOS):</v>
      </c>
      <c r="E442" s="202" t="str">
        <f>IF(SOCIOS!E229&gt;0,SOCIOS!E229,"INCOMPLETO RECHAZAR")</f>
        <v>INCOMPLETO RECHAZAR</v>
      </c>
      <c r="F442" s="189">
        <v>436</v>
      </c>
    </row>
    <row r="443" spans="1:6" ht="22.5" x14ac:dyDescent="0.2">
      <c r="A443" s="285" t="str">
        <f>+SOCIOS!A251</f>
        <v>g AP. ESPECIE</v>
      </c>
      <c r="B443" s="198">
        <f>+SOCIOS!B251</f>
        <v>0</v>
      </c>
      <c r="C443" s="198">
        <f>+SOCIOS!C251</f>
        <v>0</v>
      </c>
      <c r="D443" s="214" t="str">
        <f>+SOCIOS!D251</f>
        <v>APORTE EN ESPECIE (BS. NO DINERARIOS):</v>
      </c>
      <c r="E443" s="202" t="str">
        <f>IF(SOCIOS!E251&gt;0,SOCIOS!E251,"INCOMPLETO RECHAZAR")</f>
        <v>INCOMPLETO RECHAZAR</v>
      </c>
      <c r="F443" s="189">
        <v>437</v>
      </c>
    </row>
    <row r="444" spans="1:6" ht="22.5" x14ac:dyDescent="0.2">
      <c r="A444" s="285" t="str">
        <f>+SOCIOS!A273</f>
        <v>g AP. ESPECIE</v>
      </c>
      <c r="B444" s="198">
        <f>+SOCIOS!B273</f>
        <v>0</v>
      </c>
      <c r="C444" s="198">
        <f>+SOCIOS!C273</f>
        <v>0</v>
      </c>
      <c r="D444" s="214" t="str">
        <f>+SOCIOS!D273</f>
        <v>APORTE EN ESPECIE (BS. NO DINERARIOS):</v>
      </c>
      <c r="E444" s="202" t="str">
        <f>IF(SOCIOS!E273&gt;0,SOCIOS!E273,"INCOMPLETO RECHAZAR")</f>
        <v>INCOMPLETO RECHAZAR</v>
      </c>
      <c r="F444" s="189">
        <v>438</v>
      </c>
    </row>
    <row r="445" spans="1:6" ht="22.5" x14ac:dyDescent="0.2">
      <c r="A445" s="285" t="str">
        <f>+SOCIOS!A295</f>
        <v>g AP. ESPECIE</v>
      </c>
      <c r="B445" s="198">
        <f>+SOCIOS!B295</f>
        <v>0</v>
      </c>
      <c r="C445" s="198">
        <f>+SOCIOS!C295</f>
        <v>0</v>
      </c>
      <c r="D445" s="214" t="str">
        <f>+SOCIOS!D295</f>
        <v>APORTE EN ESPECIE (BS. NO DINERARIOS):</v>
      </c>
      <c r="E445" s="202" t="str">
        <f>IF(SOCIOS!E295&gt;0,SOCIOS!E295,"INCOMPLETO RECHAZAR")</f>
        <v>INCOMPLETO RECHAZAR</v>
      </c>
      <c r="F445" s="189">
        <v>439</v>
      </c>
    </row>
    <row r="446" spans="1:6" ht="22.5" x14ac:dyDescent="0.2">
      <c r="A446" s="285" t="str">
        <f>+SOCIOS!A317</f>
        <v>g AP. ESPECIE</v>
      </c>
      <c r="B446" s="198">
        <f>+SOCIOS!B317</f>
        <v>0</v>
      </c>
      <c r="C446" s="198">
        <f>+SOCIOS!C317</f>
        <v>0</v>
      </c>
      <c r="D446" s="214" t="str">
        <f>+SOCIOS!D317</f>
        <v>APORTE EN ESPECIE (BS. NO DINERARIOS):</v>
      </c>
      <c r="E446" s="202" t="str">
        <f>IF(SOCIOS!E317&gt;0,SOCIOS!E317,"INCOMPLETO RECHAZAR")</f>
        <v>INCOMPLETO RECHAZAR</v>
      </c>
      <c r="F446" s="189">
        <v>440</v>
      </c>
    </row>
    <row r="447" spans="1:6" ht="22.5" x14ac:dyDescent="0.2">
      <c r="A447" s="285" t="str">
        <f>+SOCIOS!A33</f>
        <v>h CAP. INTEG.</v>
      </c>
      <c r="B447" s="198">
        <f>+SOCIOS!B33</f>
        <v>0</v>
      </c>
      <c r="C447" s="198">
        <f>+SOCIOS!C33</f>
        <v>0</v>
      </c>
      <c r="D447" s="214" t="str">
        <f>+SOCIOS!D33</f>
        <v>CAPITAL A INTEGRAR (MÍNIMO):</v>
      </c>
      <c r="E447" s="202" t="str">
        <f>IF(SOCIOS!E33&gt;0,SOCIOS!E33,"INCOMPLETO RECHAZAR")</f>
        <v>INCOMPLETO RECHAZAR</v>
      </c>
      <c r="F447" s="189">
        <v>441</v>
      </c>
    </row>
    <row r="448" spans="1:6" ht="22.5" x14ac:dyDescent="0.2">
      <c r="A448" s="285" t="str">
        <f>+SOCIOS!A55</f>
        <v>h CAP. INTEG.</v>
      </c>
      <c r="B448" s="198">
        <f>+SOCIOS!B55</f>
        <v>0</v>
      </c>
      <c r="C448" s="198">
        <f>+SOCIOS!C55</f>
        <v>0</v>
      </c>
      <c r="D448" s="214" t="str">
        <f>+SOCIOS!D55</f>
        <v>CAPITAL A INTEGRAR (MÍNIMO):</v>
      </c>
      <c r="E448" s="202" t="str">
        <f>IF(SOCIOS!E55&gt;0,SOCIOS!E55,"INCOMPLETO RECHAZAR")</f>
        <v>INCOMPLETO RECHAZAR</v>
      </c>
      <c r="F448" s="189">
        <v>442</v>
      </c>
    </row>
    <row r="449" spans="1:6" ht="22.5" x14ac:dyDescent="0.2">
      <c r="A449" s="285" t="str">
        <f>+SOCIOS!A77</f>
        <v>h CAP. INTEG.</v>
      </c>
      <c r="B449" s="198">
        <f>+SOCIOS!B77</f>
        <v>0</v>
      </c>
      <c r="C449" s="198">
        <f>+SOCIOS!C77</f>
        <v>0</v>
      </c>
      <c r="D449" s="214" t="str">
        <f>+SOCIOS!D77</f>
        <v>CAPITAL A INTEGRAR (MÍNIMO):</v>
      </c>
      <c r="E449" s="202" t="str">
        <f>IF(SOCIOS!E77&gt;0,SOCIOS!E77,"INCOMPLETO RECHAZAR")</f>
        <v>INCOMPLETO RECHAZAR</v>
      </c>
      <c r="F449" s="189">
        <v>443</v>
      </c>
    </row>
    <row r="450" spans="1:6" ht="22.5" x14ac:dyDescent="0.2">
      <c r="A450" s="285" t="str">
        <f>+SOCIOS!A99</f>
        <v>h CAP. INTEG.</v>
      </c>
      <c r="B450" s="198">
        <f>+SOCIOS!B99</f>
        <v>0</v>
      </c>
      <c r="C450" s="198">
        <f>+SOCIOS!C99</f>
        <v>0</v>
      </c>
      <c r="D450" s="214" t="str">
        <f>+SOCIOS!D99</f>
        <v>CAPITAL A INTEGRAR (MÍNIMO):</v>
      </c>
      <c r="E450" s="202" t="str">
        <f>IF(SOCIOS!E99&gt;0,SOCIOS!E99,"INCOMPLETO RECHAZAR")</f>
        <v>INCOMPLETO RECHAZAR</v>
      </c>
      <c r="F450" s="189">
        <v>444</v>
      </c>
    </row>
    <row r="451" spans="1:6" ht="22.5" x14ac:dyDescent="0.2">
      <c r="A451" s="285" t="str">
        <f>+SOCIOS!A121</f>
        <v>h CAP. INTEG.</v>
      </c>
      <c r="B451" s="198">
        <f>+SOCIOS!B121</f>
        <v>0</v>
      </c>
      <c r="C451" s="198">
        <f>+SOCIOS!C121</f>
        <v>0</v>
      </c>
      <c r="D451" s="214" t="str">
        <f>+SOCIOS!D121</f>
        <v>CAPITAL A INTEGRAR (MÍNIMO):</v>
      </c>
      <c r="E451" s="202" t="str">
        <f>IF(SOCIOS!E121&gt;0,SOCIOS!E121,"INCOMPLETO RECHAZAR")</f>
        <v>INCOMPLETO RECHAZAR</v>
      </c>
      <c r="F451" s="189">
        <v>445</v>
      </c>
    </row>
    <row r="452" spans="1:6" ht="22.5" x14ac:dyDescent="0.2">
      <c r="A452" s="285" t="str">
        <f>+SOCIOS!A143</f>
        <v>h CAP. INTEG.</v>
      </c>
      <c r="B452" s="198">
        <f>+SOCIOS!B143</f>
        <v>0</v>
      </c>
      <c r="C452" s="198">
        <f>+SOCIOS!C143</f>
        <v>0</v>
      </c>
      <c r="D452" s="214" t="str">
        <f>+SOCIOS!D143</f>
        <v>CAPITAL A INTEGRAR (MÍNIMO):</v>
      </c>
      <c r="E452" s="202" t="str">
        <f>IF(SOCIOS!E143&gt;0,SOCIOS!E143,"INCOMPLETO RECHAZAR")</f>
        <v>INCOMPLETO RECHAZAR</v>
      </c>
      <c r="F452" s="189">
        <v>446</v>
      </c>
    </row>
    <row r="453" spans="1:6" ht="22.5" x14ac:dyDescent="0.2">
      <c r="A453" s="285" t="str">
        <f>+SOCIOS!A165</f>
        <v>h CAP. INTEG.</v>
      </c>
      <c r="B453" s="198">
        <f>+SOCIOS!B165</f>
        <v>0</v>
      </c>
      <c r="C453" s="198">
        <f>+SOCIOS!C165</f>
        <v>0</v>
      </c>
      <c r="D453" s="214" t="str">
        <f>+SOCIOS!D165</f>
        <v>CAPITAL A INTEGRAR (MÍNIMO):</v>
      </c>
      <c r="E453" s="202" t="str">
        <f>IF(SOCIOS!E165&gt;0,SOCIOS!E165,"INCOMPLETO RECHAZAR")</f>
        <v>INCOMPLETO RECHAZAR</v>
      </c>
      <c r="F453" s="189">
        <v>447</v>
      </c>
    </row>
    <row r="454" spans="1:6" ht="22.5" x14ac:dyDescent="0.2">
      <c r="A454" s="285" t="str">
        <f>+SOCIOS!A187</f>
        <v>h CAP. INTEG.</v>
      </c>
      <c r="B454" s="198">
        <f>+SOCIOS!B187</f>
        <v>0</v>
      </c>
      <c r="C454" s="198">
        <f>+SOCIOS!C187</f>
        <v>0</v>
      </c>
      <c r="D454" s="214" t="str">
        <f>+SOCIOS!D187</f>
        <v>CAPITAL A INTEGRAR (MÍNIMO):</v>
      </c>
      <c r="E454" s="202" t="str">
        <f>IF(SOCIOS!E187&gt;0,SOCIOS!E187,"INCOMPLETO RECHAZAR")</f>
        <v>INCOMPLETO RECHAZAR</v>
      </c>
      <c r="F454" s="189">
        <v>448</v>
      </c>
    </row>
    <row r="455" spans="1:6" ht="22.5" x14ac:dyDescent="0.2">
      <c r="A455" s="285" t="str">
        <f>+SOCIOS!A209</f>
        <v>h CAP. INTEG.</v>
      </c>
      <c r="B455" s="198">
        <f>+SOCIOS!B209</f>
        <v>0</v>
      </c>
      <c r="C455" s="198">
        <f>+SOCIOS!C209</f>
        <v>0</v>
      </c>
      <c r="D455" s="214" t="str">
        <f>+SOCIOS!D209</f>
        <v>CAPITAL A INTEGRAR (MÍNIMO):</v>
      </c>
      <c r="E455" s="202" t="str">
        <f>IF(SOCIOS!E209&gt;0,SOCIOS!E209,"INCOMPLETO RECHAZAR")</f>
        <v>INCOMPLETO RECHAZAR</v>
      </c>
      <c r="F455" s="189">
        <v>449</v>
      </c>
    </row>
    <row r="456" spans="1:6" ht="22.5" x14ac:dyDescent="0.2">
      <c r="A456" s="285" t="str">
        <f>+SOCIOS!A231</f>
        <v>h CAP. INTEG.</v>
      </c>
      <c r="B456" s="198">
        <f>+SOCIOS!B231</f>
        <v>0</v>
      </c>
      <c r="C456" s="198">
        <f>+SOCIOS!C231</f>
        <v>0</v>
      </c>
      <c r="D456" s="214" t="str">
        <f>+SOCIOS!D231</f>
        <v>CAPITAL A INTEGRAR (MÍNIMO):</v>
      </c>
      <c r="E456" s="202" t="str">
        <f>IF(SOCIOS!E231&gt;0,SOCIOS!E231,"INCOMPLETO RECHAZAR")</f>
        <v>INCOMPLETO RECHAZAR</v>
      </c>
      <c r="F456" s="189">
        <v>450</v>
      </c>
    </row>
    <row r="457" spans="1:6" ht="22.5" x14ac:dyDescent="0.2">
      <c r="A457" s="285" t="str">
        <f>+SOCIOS!A253</f>
        <v>h CAP. INTEG.</v>
      </c>
      <c r="B457" s="198">
        <f>+SOCIOS!B253</f>
        <v>0</v>
      </c>
      <c r="C457" s="198">
        <f>+SOCIOS!C253</f>
        <v>0</v>
      </c>
      <c r="D457" s="214" t="str">
        <f>+SOCIOS!D253</f>
        <v>CAPITAL A INTEGRAR (MÍNIMO):</v>
      </c>
      <c r="E457" s="202" t="str">
        <f>IF(SOCIOS!E253&gt;0,SOCIOS!E253,"INCOMPLETO RECHAZAR")</f>
        <v>INCOMPLETO RECHAZAR</v>
      </c>
      <c r="F457" s="189">
        <v>451</v>
      </c>
    </row>
    <row r="458" spans="1:6" ht="22.5" x14ac:dyDescent="0.2">
      <c r="A458" s="285" t="str">
        <f>+SOCIOS!A275</f>
        <v>h CAP. INTEG.</v>
      </c>
      <c r="B458" s="198">
        <f>+SOCIOS!B275</f>
        <v>0</v>
      </c>
      <c r="C458" s="198">
        <f>+SOCIOS!C275</f>
        <v>0</v>
      </c>
      <c r="D458" s="214" t="str">
        <f>+SOCIOS!D275</f>
        <v>CAPITAL A INTEGRAR (MÍNIMO):</v>
      </c>
      <c r="E458" s="202" t="str">
        <f>IF(SOCIOS!E275&gt;0,SOCIOS!E275,"INCOMPLETO RECHAZAR")</f>
        <v>INCOMPLETO RECHAZAR</v>
      </c>
      <c r="F458" s="189">
        <v>452</v>
      </c>
    </row>
    <row r="459" spans="1:6" ht="22.5" x14ac:dyDescent="0.2">
      <c r="A459" s="285" t="str">
        <f>+SOCIOS!A297</f>
        <v>h CAP. INTEG.</v>
      </c>
      <c r="B459" s="198">
        <f>+SOCIOS!B297</f>
        <v>0</v>
      </c>
      <c r="C459" s="198">
        <f>+SOCIOS!C297</f>
        <v>0</v>
      </c>
      <c r="D459" s="214" t="str">
        <f>+SOCIOS!D297</f>
        <v>CAPITAL A INTEGRAR (MÍNIMO):</v>
      </c>
      <c r="E459" s="202" t="str">
        <f>IF(SOCIOS!E297&gt;0,SOCIOS!E297,"INCOMPLETO RECHAZAR")</f>
        <v>INCOMPLETO RECHAZAR</v>
      </c>
      <c r="F459" s="189">
        <v>453</v>
      </c>
    </row>
    <row r="460" spans="1:6" ht="22.5" x14ac:dyDescent="0.2">
      <c r="A460" s="285" t="str">
        <f>+SOCIOS!A319</f>
        <v>h CAP. INTEG.</v>
      </c>
      <c r="B460" s="198">
        <f>+SOCIOS!B319</f>
        <v>0</v>
      </c>
      <c r="C460" s="198">
        <f>+SOCIOS!C319</f>
        <v>0</v>
      </c>
      <c r="D460" s="214" t="str">
        <f>+SOCIOS!D319</f>
        <v>CAPITAL A INTEGRAR (MÍNIMO):</v>
      </c>
      <c r="E460" s="202" t="str">
        <f>IF(SOCIOS!E319&gt;0,SOCIOS!E319,"INCOMPLETO RECHAZAR")</f>
        <v>INCOMPLETO RECHAZAR</v>
      </c>
      <c r="F460" s="189">
        <v>454</v>
      </c>
    </row>
    <row r="461" spans="1:6" ht="22.5" x14ac:dyDescent="0.2">
      <c r="A461" s="285" t="str">
        <f>+SOCIOS!G30</f>
        <v>h CAP. INTEG.</v>
      </c>
      <c r="B461" s="198">
        <f>+SOCIOS!H30</f>
        <v>0</v>
      </c>
      <c r="C461" s="198">
        <f>+SOCIOS!H30</f>
        <v>0</v>
      </c>
      <c r="D461" s="214" t="str">
        <f>+SOCIOS!I30</f>
        <v>CAPITAL A INTEGRAR (MÍNIMO):</v>
      </c>
      <c r="E461" s="202" t="str">
        <f>IF(SOCIOS!J30&gt;0,SOCIOS!J30,"INCOMPLETO RECHAZAR")</f>
        <v>INCOMPLETO RECHAZAR</v>
      </c>
      <c r="F461" s="189">
        <v>455</v>
      </c>
    </row>
    <row r="462" spans="1:6" ht="22.5" x14ac:dyDescent="0.2">
      <c r="A462" s="285" t="str">
        <f>+SOCIOS!G47</f>
        <v>h CAP. INTEG.</v>
      </c>
      <c r="B462" s="198">
        <f>+SOCIOS!H47</f>
        <v>0</v>
      </c>
      <c r="C462" s="198">
        <f>+SOCIOS!H47</f>
        <v>0</v>
      </c>
      <c r="D462" s="214" t="str">
        <f>+SOCIOS!I47</f>
        <v>CAPITAL A INTEGRAR (MÍNIMO):</v>
      </c>
      <c r="E462" s="202" t="str">
        <f>IF(SOCIOS!J47&gt;0,SOCIOS!J47,"INCOMPLETO RECHAZAR")</f>
        <v>INCOMPLETO RECHAZAR</v>
      </c>
      <c r="F462" s="189">
        <v>456</v>
      </c>
    </row>
    <row r="463" spans="1:6" ht="22.5" x14ac:dyDescent="0.2">
      <c r="A463" s="285" t="str">
        <f>+SOCIOS!G64</f>
        <v>h CAP. INTEG.</v>
      </c>
      <c r="B463" s="198">
        <f>+SOCIOS!H64</f>
        <v>0</v>
      </c>
      <c r="C463" s="198">
        <f>+SOCIOS!H64</f>
        <v>0</v>
      </c>
      <c r="D463" s="214" t="str">
        <f>+SOCIOS!I64</f>
        <v>CAPITAL A INTEGRAR (MÍNIMO):</v>
      </c>
      <c r="E463" s="202" t="str">
        <f>IF(SOCIOS!J64&gt;0,SOCIOS!J64,"INCOMPLETO RECHAZAR")</f>
        <v>INCOMPLETO RECHAZAR</v>
      </c>
      <c r="F463" s="189">
        <v>457</v>
      </c>
    </row>
    <row r="464" spans="1:6" ht="22.5" x14ac:dyDescent="0.2">
      <c r="A464" s="285" t="str">
        <f>+SOCIOS!G81</f>
        <v>h CAP. INTEG.</v>
      </c>
      <c r="B464" s="198">
        <f>+SOCIOS!H81</f>
        <v>0</v>
      </c>
      <c r="C464" s="198">
        <f>+SOCIOS!H81</f>
        <v>0</v>
      </c>
      <c r="D464" s="214" t="str">
        <f>+SOCIOS!I81</f>
        <v>CAPITAL A INTEGRAR (MÍNIMO):</v>
      </c>
      <c r="E464" s="202" t="str">
        <f>IF(SOCIOS!J81&gt;0,SOCIOS!J81,"INCOMPLETO RECHAZAR")</f>
        <v>INCOMPLETO RECHAZAR</v>
      </c>
      <c r="F464" s="189">
        <v>458</v>
      </c>
    </row>
    <row r="465" spans="1:6" ht="22.5" x14ac:dyDescent="0.2">
      <c r="A465" s="285" t="str">
        <f>+SOCIOS!G98</f>
        <v>h CAP. INTEG.</v>
      </c>
      <c r="B465" s="198">
        <f>+SOCIOS!H98</f>
        <v>0</v>
      </c>
      <c r="C465" s="198">
        <f>+SOCIOS!H98</f>
        <v>0</v>
      </c>
      <c r="D465" s="214" t="str">
        <f>+SOCIOS!I98</f>
        <v>CAPITAL A INTEGRAR (MÍNIMO):</v>
      </c>
      <c r="E465" s="202" t="str">
        <f>IF(SOCIOS!J98&gt;0,SOCIOS!J98,"INCOMPLETO RECHAZAR")</f>
        <v>INCOMPLETO RECHAZAR</v>
      </c>
      <c r="F465" s="189">
        <v>459</v>
      </c>
    </row>
    <row r="466" spans="1:6" ht="22.5" x14ac:dyDescent="0.2">
      <c r="A466" s="285" t="str">
        <f>+SOCIOS!G115</f>
        <v>h CAP. INTEG.</v>
      </c>
      <c r="B466" s="198">
        <f>+SOCIOS!H115</f>
        <v>0</v>
      </c>
      <c r="C466" s="198">
        <f>+SOCIOS!H115</f>
        <v>0</v>
      </c>
      <c r="D466" s="214" t="str">
        <f>+SOCIOS!I115</f>
        <v>CAPITAL A INTEGRAR (MÍNIMO):</v>
      </c>
      <c r="E466" s="202" t="str">
        <f>IF(SOCIOS!J115&gt;0,SOCIOS!J115,"INCOMPLETO RECHAZAR")</f>
        <v>INCOMPLETO RECHAZAR</v>
      </c>
      <c r="F466" s="189">
        <v>460</v>
      </c>
    </row>
    <row r="467" spans="1:6" ht="22.5" x14ac:dyDescent="0.2">
      <c r="A467" s="285" t="str">
        <f>+SOCIOS!G132</f>
        <v>h CAP. INTEG.</v>
      </c>
      <c r="B467" s="198">
        <f>+SOCIOS!H132</f>
        <v>0</v>
      </c>
      <c r="C467" s="198">
        <f>+SOCIOS!H132</f>
        <v>0</v>
      </c>
      <c r="D467" s="214" t="str">
        <f>+SOCIOS!I132</f>
        <v>CAPITAL A INTEGRAR (MÍNIMO):</v>
      </c>
      <c r="E467" s="202" t="str">
        <f>IF(SOCIOS!J132&gt;0,SOCIOS!J132,"INCOMPLETO RECHAZAR")</f>
        <v>INCOMPLETO RECHAZAR</v>
      </c>
      <c r="F467" s="189">
        <v>461</v>
      </c>
    </row>
    <row r="468" spans="1:6" ht="22.5" x14ac:dyDescent="0.2">
      <c r="A468" s="285" t="str">
        <f>+SOCIOS!G149</f>
        <v>h CAP. INTEG.</v>
      </c>
      <c r="B468" s="198">
        <f>+SOCIOS!H149</f>
        <v>0</v>
      </c>
      <c r="C468" s="198">
        <f>+SOCIOS!H149</f>
        <v>0</v>
      </c>
      <c r="D468" s="214" t="str">
        <f>+SOCIOS!I149</f>
        <v>CAPITAL A INTEGRAR (MÍNIMO):</v>
      </c>
      <c r="E468" s="202" t="str">
        <f>IF(SOCIOS!J149&gt;0,SOCIOS!J149,"INCOMPLETO RECHAZAR")</f>
        <v>INCOMPLETO RECHAZAR</v>
      </c>
      <c r="F468" s="189">
        <v>462</v>
      </c>
    </row>
    <row r="469" spans="1:6" ht="22.5" x14ac:dyDescent="0.2">
      <c r="A469" s="285" t="str">
        <f>+SOCIOS!G166</f>
        <v>h CAP. INTEG.</v>
      </c>
      <c r="B469" s="198">
        <f>+SOCIOS!H166</f>
        <v>0</v>
      </c>
      <c r="C469" s="198">
        <f>+SOCIOS!H166</f>
        <v>0</v>
      </c>
      <c r="D469" s="214" t="str">
        <f>+SOCIOS!I166</f>
        <v>CAPITAL A INTEGRAR (MÍNIMO):</v>
      </c>
      <c r="E469" s="202" t="str">
        <f>IF(SOCIOS!J166&gt;0,SOCIOS!J166,"INCOMPLETO RECHAZAR")</f>
        <v>INCOMPLETO RECHAZAR</v>
      </c>
      <c r="F469" s="189">
        <v>463</v>
      </c>
    </row>
    <row r="470" spans="1:6" ht="22.5" x14ac:dyDescent="0.2">
      <c r="A470" s="285" t="str">
        <f>+SOCIOS!G183</f>
        <v>h CAP. INTEG.</v>
      </c>
      <c r="B470" s="198">
        <f>+SOCIOS!H183</f>
        <v>0</v>
      </c>
      <c r="C470" s="198">
        <f>+SOCIOS!H183</f>
        <v>0</v>
      </c>
      <c r="D470" s="214" t="str">
        <f>+SOCIOS!I183</f>
        <v>CAPITAL A INTEGRAR (MÍNIMO):</v>
      </c>
      <c r="E470" s="202" t="str">
        <f>IF(SOCIOS!J183&gt;0,SOCIOS!J183,"INCOMPLETO RECHAZAR")</f>
        <v>INCOMPLETO RECHAZAR</v>
      </c>
      <c r="F470" s="189">
        <v>464</v>
      </c>
    </row>
    <row r="471" spans="1:6" ht="33.75" x14ac:dyDescent="0.2">
      <c r="A471" s="285" t="str">
        <f>+'SOLICITUD-DATOS SOC'!A33</f>
        <v>h CAP. INTEG. TOT FORM.</v>
      </c>
      <c r="B471" s="198" t="str">
        <f>UPPER('SOLICITUD-DATOS SOC'!B33)</f>
        <v>0</v>
      </c>
      <c r="C471" s="198" t="str">
        <f>UPPER('SOLICITUD-DATOS SOC'!C33)</f>
        <v>0</v>
      </c>
      <c r="D471" s="214" t="str">
        <f>+'SOLICITUD-DATOS SOC'!D33</f>
        <v>CAPITAL MÍNIMO A INTEGRAR TOTAL (SOCIOS DE ESTE FORM):</v>
      </c>
      <c r="E471" s="202" t="str">
        <f>IF('SOLICITUD-DATOS SOC'!E33&gt;0,'SOLICITUD-DATOS SOC'!E33,"INCOMPLETO RECHAZAR")</f>
        <v>INCOMPLETO RECHAZAR</v>
      </c>
      <c r="F471" s="189">
        <v>465</v>
      </c>
    </row>
    <row r="472" spans="1:6" ht="33.75" x14ac:dyDescent="0.2">
      <c r="A472" s="285" t="str">
        <f>+SOCIOS!A35</f>
        <v>i ORG. REP. LEGAL/ ADM.</v>
      </c>
      <c r="B472" s="198">
        <f>+SOCIOS!B35</f>
        <v>0</v>
      </c>
      <c r="C472" s="198">
        <f>+SOCIOS!C35</f>
        <v>0</v>
      </c>
      <c r="D472" s="214" t="str">
        <f>+SOCIOS!D35</f>
        <v>NOMBRE CARGO REP. LEGAL/ ADMINISTRACIÓN QUE OCUPA:</v>
      </c>
      <c r="E472" s="198" t="str">
        <f>IF(SOCIOS!E35&gt;0,SOCIOS!E35,"INCOMPLETO RECHAZAR")</f>
        <v>INCOMPLETO RECHAZAR</v>
      </c>
      <c r="F472" s="189">
        <v>466</v>
      </c>
    </row>
    <row r="473" spans="1:6" ht="33.75" x14ac:dyDescent="0.2">
      <c r="A473" s="285" t="str">
        <f>+SOCIOS!A57</f>
        <v>i ORG. REP. LEGAL/ ADM.</v>
      </c>
      <c r="B473" s="198">
        <f>+SOCIOS!B57</f>
        <v>0</v>
      </c>
      <c r="C473" s="198">
        <f>+SOCIOS!C57</f>
        <v>0</v>
      </c>
      <c r="D473" s="214" t="str">
        <f>+SOCIOS!D57</f>
        <v>NOMBRE CARGO REP. LEGAL/ ADMINISTRACIÓN QUE OCUPA:</v>
      </c>
      <c r="E473" s="198" t="str">
        <f>IF(SOCIOS!E57&gt;0,SOCIOS!E57,"INCOMPLETO RECHAZAR")</f>
        <v>INCOMPLETO RECHAZAR</v>
      </c>
      <c r="F473" s="189">
        <v>467</v>
      </c>
    </row>
    <row r="474" spans="1:6" ht="33.75" x14ac:dyDescent="0.2">
      <c r="A474" s="285" t="str">
        <f>+SOCIOS!A79</f>
        <v>i ORG. REP. LEGAL/ ADM.</v>
      </c>
      <c r="B474" s="198">
        <f>+SOCIOS!B79</f>
        <v>0</v>
      </c>
      <c r="C474" s="198">
        <f>+SOCIOS!C79</f>
        <v>0</v>
      </c>
      <c r="D474" s="214" t="str">
        <f>+SOCIOS!D79</f>
        <v>NOMBRE CARGO REP. LEGAL/ ADMINISTRACIÓN QUE OCUPA:</v>
      </c>
      <c r="E474" s="198" t="str">
        <f>IF(SOCIOS!E79&gt;0,SOCIOS!E79,"INCOMPLETO RECHAZAR")</f>
        <v>INCOMPLETO RECHAZAR</v>
      </c>
      <c r="F474" s="189">
        <v>468</v>
      </c>
    </row>
    <row r="475" spans="1:6" ht="33.75" x14ac:dyDescent="0.2">
      <c r="A475" s="285" t="str">
        <f>+SOCIOS!A101</f>
        <v>i ORG. REP. LEGAL/ ADM.</v>
      </c>
      <c r="B475" s="198">
        <f>+SOCIOS!B101</f>
        <v>0</v>
      </c>
      <c r="C475" s="198">
        <f>+SOCIOS!C101</f>
        <v>0</v>
      </c>
      <c r="D475" s="214" t="str">
        <f>+SOCIOS!D101</f>
        <v>NOMBRE CARGO REP. LEGAL/ ADMINISTRACIÓN QUE OCUPA:</v>
      </c>
      <c r="E475" s="198" t="str">
        <f>IF(SOCIOS!E101&gt;0,SOCIOS!E101,"INCOMPLETO RECHAZAR")</f>
        <v>INCOMPLETO RECHAZAR</v>
      </c>
      <c r="F475" s="189">
        <v>469</v>
      </c>
    </row>
    <row r="476" spans="1:6" ht="33.75" x14ac:dyDescent="0.2">
      <c r="A476" s="285" t="str">
        <f>+SOCIOS!A123</f>
        <v>i ORG. REP. LEGAL/ ADM.</v>
      </c>
      <c r="B476" s="36">
        <f>+SOCIOS!B123</f>
        <v>0</v>
      </c>
      <c r="C476" s="36">
        <f>+SOCIOS!C123</f>
        <v>0</v>
      </c>
      <c r="D476" s="214" t="str">
        <f>+SOCIOS!D123</f>
        <v>NOMBRE CARGO REP. LEGAL/ ADMINISTRACIÓN QUE OCUPA:</v>
      </c>
      <c r="E476" s="36" t="str">
        <f>IF(SOCIOS!E123&gt;0,SOCIOS!E123,"INCOMPLETO RECHAZAR")</f>
        <v>INCOMPLETO RECHAZAR</v>
      </c>
      <c r="F476" s="189">
        <v>470</v>
      </c>
    </row>
    <row r="477" spans="1:6" ht="33.75" x14ac:dyDescent="0.2">
      <c r="A477" s="285" t="str">
        <f>+SOCIOS!A145</f>
        <v>i ORG. REP. LEGAL/ ADM.</v>
      </c>
      <c r="B477" s="36">
        <f>+SOCIOS!B145</f>
        <v>0</v>
      </c>
      <c r="C477" s="36">
        <f>+SOCIOS!C145</f>
        <v>0</v>
      </c>
      <c r="D477" s="214" t="str">
        <f>+SOCIOS!D145</f>
        <v>NOMBRE CARGO REP. LEGAL/ ADMINISTRACIÓN QUE OCUPA:</v>
      </c>
      <c r="E477" s="36" t="str">
        <f>IF(SOCIOS!E145&gt;0,SOCIOS!E145,"INCOMPLETO RECHAZAR")</f>
        <v>INCOMPLETO RECHAZAR</v>
      </c>
      <c r="F477" s="189">
        <v>471</v>
      </c>
    </row>
    <row r="478" spans="1:6" ht="33.75" x14ac:dyDescent="0.2">
      <c r="A478" s="285" t="str">
        <f>+SOCIOS!A167</f>
        <v>i ORG. REP. LEGAL/ ADM.</v>
      </c>
      <c r="B478" s="36">
        <f>+SOCIOS!B167</f>
        <v>0</v>
      </c>
      <c r="C478" s="36">
        <f>+SOCIOS!C167</f>
        <v>0</v>
      </c>
      <c r="D478" s="214" t="str">
        <f>+SOCIOS!D167</f>
        <v>NOMBRE CARGO REP. LEGAL/ ADMINISTRACIÓN QUE OCUPA:</v>
      </c>
      <c r="E478" s="36" t="str">
        <f>IF(SOCIOS!E167&gt;0,SOCIOS!E167,"INCOMPLETO RECHAZAR")</f>
        <v>INCOMPLETO RECHAZAR</v>
      </c>
      <c r="F478" s="189">
        <v>472</v>
      </c>
    </row>
    <row r="479" spans="1:6" ht="33.75" x14ac:dyDescent="0.2">
      <c r="A479" s="285" t="str">
        <f>+SOCIOS!A189</f>
        <v>i ORG. REP. LEGAL/ ADM.</v>
      </c>
      <c r="B479" s="36">
        <f>+SOCIOS!B189</f>
        <v>0</v>
      </c>
      <c r="C479" s="36">
        <f>+SOCIOS!C189</f>
        <v>0</v>
      </c>
      <c r="D479" s="214" t="str">
        <f>+SOCIOS!D189</f>
        <v>NOMBRE CARGO REP. LEGAL/ ADMINISTRACIÓN QUE OCUPA:</v>
      </c>
      <c r="E479" s="36" t="str">
        <f>IF(SOCIOS!E189&gt;0,SOCIOS!E189,"INCOMPLETO RECHAZAR")</f>
        <v>INCOMPLETO RECHAZAR</v>
      </c>
      <c r="F479" s="189">
        <v>473</v>
      </c>
    </row>
    <row r="480" spans="1:6" ht="33.75" x14ac:dyDescent="0.2">
      <c r="A480" s="285" t="str">
        <f>+SOCIOS!A211</f>
        <v>i ORG. REP. LEGAL/ ADM.</v>
      </c>
      <c r="B480" s="36">
        <f>+SOCIOS!B211</f>
        <v>0</v>
      </c>
      <c r="C480" s="36">
        <f>+SOCIOS!C211</f>
        <v>0</v>
      </c>
      <c r="D480" s="214" t="str">
        <f>+SOCIOS!D211</f>
        <v>NOMBRE CARGO REP. LEGAL/ ADMINISTRACIÓN QUE OCUPA:</v>
      </c>
      <c r="E480" s="36" t="str">
        <f>IF(SOCIOS!E211&gt;0,SOCIOS!E211,"INCOMPLETO RECHAZAR")</f>
        <v>INCOMPLETO RECHAZAR</v>
      </c>
      <c r="F480" s="189">
        <v>474</v>
      </c>
    </row>
    <row r="481" spans="1:6" ht="33.75" x14ac:dyDescent="0.2">
      <c r="A481" s="285" t="str">
        <f>+SOCIOS!A233</f>
        <v>i ORG. REP. LEGAL/ ADM.</v>
      </c>
      <c r="B481" s="36">
        <f>+SOCIOS!B233</f>
        <v>0</v>
      </c>
      <c r="C481" s="36">
        <f>+SOCIOS!C233</f>
        <v>0</v>
      </c>
      <c r="D481" s="214" t="str">
        <f>+SOCIOS!D233</f>
        <v>NOMBRE CARGO REP. LEGAL/ ADMINISTRACIÓN QUE OCUPA:</v>
      </c>
      <c r="E481" s="36" t="str">
        <f>IF(SOCIOS!E233&gt;0,SOCIOS!E233,"INCOMPLETO RECHAZAR")</f>
        <v>INCOMPLETO RECHAZAR</v>
      </c>
      <c r="F481" s="189">
        <v>475</v>
      </c>
    </row>
    <row r="482" spans="1:6" ht="33.75" x14ac:dyDescent="0.2">
      <c r="A482" s="285" t="str">
        <f>+SOCIOS!A255</f>
        <v>i ORG. REP. LEGAL/ ADM.</v>
      </c>
      <c r="B482" s="36">
        <f>+SOCIOS!B255</f>
        <v>0</v>
      </c>
      <c r="C482" s="36">
        <f>+SOCIOS!C255</f>
        <v>0</v>
      </c>
      <c r="D482" s="214" t="str">
        <f>+SOCIOS!D255</f>
        <v>NOMBRE CARGO REP. LEGAL/ ADMINISTRACIÓN QUE OCUPA:</v>
      </c>
      <c r="E482" s="36" t="str">
        <f>IF(SOCIOS!E255&gt;0,SOCIOS!E255,"INCOMPLETO RECHAZAR")</f>
        <v>INCOMPLETO RECHAZAR</v>
      </c>
      <c r="F482" s="189">
        <v>476</v>
      </c>
    </row>
    <row r="483" spans="1:6" ht="33.75" x14ac:dyDescent="0.2">
      <c r="A483" s="285" t="str">
        <f>+SOCIOS!A277</f>
        <v>i ORG. REP. LEGAL/ ADM.</v>
      </c>
      <c r="B483" s="36">
        <f>+SOCIOS!B277</f>
        <v>0</v>
      </c>
      <c r="C483" s="36">
        <f>+SOCIOS!C277</f>
        <v>0</v>
      </c>
      <c r="D483" s="214" t="str">
        <f>+SOCIOS!D277</f>
        <v>NOMBRE CARGO REP. LEGAL/ ADMINISTRACIÓN QUE OCUPA:</v>
      </c>
      <c r="E483" s="36" t="str">
        <f>IF(SOCIOS!E277&gt;0,SOCIOS!E277,"INCOMPLETO RECHAZAR")</f>
        <v>INCOMPLETO RECHAZAR</v>
      </c>
      <c r="F483" s="189">
        <v>477</v>
      </c>
    </row>
    <row r="484" spans="1:6" ht="33.75" x14ac:dyDescent="0.2">
      <c r="A484" s="285" t="str">
        <f>+SOCIOS!A299</f>
        <v>i ORG. REP. LEGAL/ ADM.</v>
      </c>
      <c r="B484" s="36">
        <f>+SOCIOS!B299</f>
        <v>0</v>
      </c>
      <c r="C484" s="36">
        <f>+SOCIOS!C299</f>
        <v>0</v>
      </c>
      <c r="D484" s="214" t="str">
        <f>+SOCIOS!D299</f>
        <v>NOMBRE CARGO REP. LEGAL/ ADMINISTRACIÓN QUE OCUPA:</v>
      </c>
      <c r="E484" s="36" t="str">
        <f>IF(SOCIOS!E299&gt;0,SOCIOS!E299,"INCOMPLETO RECHAZAR")</f>
        <v>INCOMPLETO RECHAZAR</v>
      </c>
      <c r="F484" s="189">
        <v>478</v>
      </c>
    </row>
    <row r="485" spans="1:6" ht="33.75" x14ac:dyDescent="0.2">
      <c r="A485" s="285" t="str">
        <f>+SOCIOS!A321</f>
        <v>i ORG. REP. LEGAL/ ADM.</v>
      </c>
      <c r="B485" s="36">
        <f>+SOCIOS!B321</f>
        <v>0</v>
      </c>
      <c r="C485" s="36">
        <f>+SOCIOS!C321</f>
        <v>0</v>
      </c>
      <c r="D485" s="214" t="str">
        <f>+SOCIOS!D321</f>
        <v>NOMBRE CARGO REP. LEGAL/ ADMINISTRACIÓN QUE OCUPA:</v>
      </c>
      <c r="E485" s="36" t="str">
        <f>IF(SOCIOS!E321&gt;0,SOCIOS!E321,"INCOMPLETO RECHAZAR")</f>
        <v>INCOMPLETO RECHAZAR</v>
      </c>
      <c r="F485" s="189">
        <v>479</v>
      </c>
    </row>
    <row r="486" spans="1:6" ht="33.75" x14ac:dyDescent="0.2">
      <c r="A486" s="285" t="str">
        <f>+'NO SOCIOS'!A21</f>
        <v>i ORG. REP. LEGAL/ ADM.</v>
      </c>
      <c r="B486" s="36">
        <f>+'NO SOCIOS'!B21</f>
        <v>0</v>
      </c>
      <c r="C486" s="36">
        <f>+'NO SOCIOS'!C21</f>
        <v>0</v>
      </c>
      <c r="D486" s="214" t="str">
        <f>+'NO SOCIOS'!D21</f>
        <v>NOMBRE CARGO REP. LEGAL/ ADMINISTRACIÓN QUE OCUPA:</v>
      </c>
      <c r="E486" s="36" t="str">
        <f>IF('NO SOCIOS'!E21&gt;0,'NO SOCIOS'!E21,"INCOMPLETO RECHAZAR")</f>
        <v>INCOMPLETO RECHAZAR</v>
      </c>
      <c r="F486" s="189">
        <v>480</v>
      </c>
    </row>
    <row r="487" spans="1:6" ht="33.75" x14ac:dyDescent="0.2">
      <c r="A487" s="285" t="str">
        <f>+'NO SOCIOS'!A37</f>
        <v>i ORG. REP. LEGAL/ ADM.</v>
      </c>
      <c r="B487" s="36">
        <f>+'NO SOCIOS'!B37</f>
        <v>0</v>
      </c>
      <c r="C487" s="36">
        <f>+'NO SOCIOS'!C37</f>
        <v>0</v>
      </c>
      <c r="D487" s="214" t="str">
        <f>+'NO SOCIOS'!D37</f>
        <v>NOMBRE CARGO REP. LEGAL/ ADMINISTRACIÓN QUE OCUPA:</v>
      </c>
      <c r="E487" s="36" t="str">
        <f>IF('NO SOCIOS'!E37&gt;0,'NO SOCIOS'!E37,"INCOMPLETO RECHAZAR")</f>
        <v>INCOMPLETO RECHAZAR</v>
      </c>
      <c r="F487" s="189">
        <v>481</v>
      </c>
    </row>
    <row r="488" spans="1:6" ht="33.75" x14ac:dyDescent="0.2">
      <c r="A488" s="285" t="str">
        <f>+'NO SOCIOS'!A53</f>
        <v>i ORG. REP. LEGAL/ ADM.</v>
      </c>
      <c r="B488" s="198">
        <f>+'NO SOCIOS'!B53</f>
        <v>0</v>
      </c>
      <c r="C488" s="198">
        <f>+'NO SOCIOS'!C53</f>
        <v>0</v>
      </c>
      <c r="D488" s="214" t="str">
        <f>+'NO SOCIOS'!D53</f>
        <v>NOMBRE CARGO REP. LEGAL/ ADMINISTRACIÓN QUE OCUPA:</v>
      </c>
      <c r="E488" s="198" t="str">
        <f>IF('NO SOCIOS'!E53&gt;0,'NO SOCIOS'!E53,"INCOMPLETO RECHAZAR")</f>
        <v>INCOMPLETO RECHAZAR</v>
      </c>
      <c r="F488" s="189">
        <v>482</v>
      </c>
    </row>
    <row r="489" spans="1:6" ht="33.75" x14ac:dyDescent="0.2">
      <c r="A489" s="285" t="str">
        <f>+'NO SOCIOS'!A69</f>
        <v>i ORG. REP. LEGAL/ ADM.</v>
      </c>
      <c r="B489" s="198">
        <f>+'NO SOCIOS'!B69</f>
        <v>0</v>
      </c>
      <c r="C489" s="198">
        <f>+'NO SOCIOS'!C69</f>
        <v>0</v>
      </c>
      <c r="D489" s="214" t="str">
        <f>+'NO SOCIOS'!D69</f>
        <v>NOMBRE CARGO REP. LEGAL/ ADMINISTRACIÓN QUE OCUPA:</v>
      </c>
      <c r="E489" s="198" t="str">
        <f>IF('NO SOCIOS'!E69&gt;0,'NO SOCIOS'!E69,"INCOMPLETO RECHAZAR")</f>
        <v>INCOMPLETO RECHAZAR</v>
      </c>
      <c r="F489" s="189">
        <v>483</v>
      </c>
    </row>
    <row r="490" spans="1:6" ht="33.75" x14ac:dyDescent="0.2">
      <c r="A490" s="285" t="str">
        <f>+'NO SOCIOS'!A85</f>
        <v>i ORG. REP. LEGAL/ ADM.</v>
      </c>
      <c r="B490" s="36">
        <f>+'NO SOCIOS'!B85</f>
        <v>0</v>
      </c>
      <c r="C490" s="36">
        <f>+'NO SOCIOS'!C85</f>
        <v>0</v>
      </c>
      <c r="D490" s="214" t="str">
        <f>+'NO SOCIOS'!D85</f>
        <v>NOMBRE CARGO REP. LEGAL/ ADMINISTRACIÓN QUE OCUPA:</v>
      </c>
      <c r="E490" s="36" t="str">
        <f>IF('NO SOCIOS'!E85&gt;0,'NO SOCIOS'!E85,"INCOMPLETO RECHAZAR")</f>
        <v>INCOMPLETO RECHAZAR</v>
      </c>
      <c r="F490" s="189">
        <v>484</v>
      </c>
    </row>
    <row r="491" spans="1:6" ht="33.75" x14ac:dyDescent="0.2">
      <c r="A491" s="285" t="str">
        <f>+'NO SOCIOS'!A101</f>
        <v>i ORG. REP. LEGAL/ ADM.</v>
      </c>
      <c r="B491" s="36">
        <f>+'NO SOCIOS'!B101</f>
        <v>0</v>
      </c>
      <c r="C491" s="36">
        <f>+'NO SOCIOS'!C101</f>
        <v>0</v>
      </c>
      <c r="D491" s="214" t="str">
        <f>+'NO SOCIOS'!D101</f>
        <v>NOMBRE CARGO REP. LEGAL/ ADMINISTRACIÓN QUE OCUPA:</v>
      </c>
      <c r="E491" s="36" t="str">
        <f>IF('NO SOCIOS'!E101&gt;0,'NO SOCIOS'!E101,"INCOMPLETO RECHAZAR")</f>
        <v>INCOMPLETO RECHAZAR</v>
      </c>
      <c r="F491" s="189">
        <v>485</v>
      </c>
    </row>
    <row r="492" spans="1:6" ht="33.75" x14ac:dyDescent="0.2">
      <c r="A492" s="285" t="str">
        <f>+'NO SOCIOS'!A117</f>
        <v>i ORG. REP. LEGAL/ ADM.</v>
      </c>
      <c r="B492" s="36">
        <f>+'NO SOCIOS'!B117</f>
        <v>0</v>
      </c>
      <c r="C492" s="36">
        <f>+'NO SOCIOS'!C117</f>
        <v>0</v>
      </c>
      <c r="D492" s="214" t="str">
        <f>+'NO SOCIOS'!D117</f>
        <v>NOMBRE CARGO REP. LEGAL/ ADMINISTRACIÓN QUE OCUPA:</v>
      </c>
      <c r="E492" s="36" t="str">
        <f>IF('NO SOCIOS'!E117&gt;0,'NO SOCIOS'!E117,"INCOMPLETO RECHAZAR")</f>
        <v>INCOMPLETO RECHAZAR</v>
      </c>
      <c r="F492" s="189">
        <v>486</v>
      </c>
    </row>
    <row r="493" spans="1:6" ht="33.75" x14ac:dyDescent="0.2">
      <c r="A493" s="285" t="str">
        <f>+'NO SOCIOS'!A133</f>
        <v>i ORG. REP. LEGAL/ ADM.</v>
      </c>
      <c r="B493" s="36">
        <f>+'NO SOCIOS'!B133</f>
        <v>0</v>
      </c>
      <c r="C493" s="36">
        <f>+'NO SOCIOS'!C133</f>
        <v>0</v>
      </c>
      <c r="D493" s="214" t="str">
        <f>+'NO SOCIOS'!D133</f>
        <v>NOMBRE CARGO REP. LEGAL/ ADMINISTRACIÓN QUE OCUPA:</v>
      </c>
      <c r="E493" s="36" t="str">
        <f>IF('NO SOCIOS'!E133&gt;0,'NO SOCIOS'!E133,"INCOMPLETO RECHAZAR")</f>
        <v>INCOMPLETO RECHAZAR</v>
      </c>
      <c r="F493" s="189">
        <v>487</v>
      </c>
    </row>
    <row r="494" spans="1:6" ht="33.75" x14ac:dyDescent="0.2">
      <c r="A494" s="285" t="str">
        <f>+'NO SOCIOS'!A149</f>
        <v>i ORG. REP. LEGAL/ ADM.</v>
      </c>
      <c r="B494" s="36">
        <f>+'NO SOCIOS'!B149</f>
        <v>0</v>
      </c>
      <c r="C494" s="36">
        <f>+'NO SOCIOS'!C149</f>
        <v>0</v>
      </c>
      <c r="D494" s="214" t="str">
        <f>+'NO SOCIOS'!D149</f>
        <v>NOMBRE CARGO REP. LEGAL/ ADMINISTRACIÓN QUE OCUPA:</v>
      </c>
      <c r="E494" s="36" t="str">
        <f>IF('NO SOCIOS'!E149&gt;0,'NO SOCIOS'!E149,"INCOMPLETO RECHAZAR")</f>
        <v>INCOMPLETO RECHAZAR</v>
      </c>
      <c r="F494" s="189">
        <v>488</v>
      </c>
    </row>
    <row r="495" spans="1:6" ht="33.75" x14ac:dyDescent="0.2">
      <c r="A495" s="285" t="str">
        <f>+'NO SOCIOS'!A165</f>
        <v>i ORG. REP. LEGAL/ ADM.</v>
      </c>
      <c r="B495" s="36">
        <f>+'NO SOCIOS'!B165</f>
        <v>0</v>
      </c>
      <c r="C495" s="36">
        <f>+'NO SOCIOS'!C165</f>
        <v>0</v>
      </c>
      <c r="D495" s="214" t="str">
        <f>+'NO SOCIOS'!D165</f>
        <v>NOMBRE CARGO REP. LEGAL/ ADMINISTRACIÓN QUE OCUPA:</v>
      </c>
      <c r="E495" s="36" t="str">
        <f>IF('NO SOCIOS'!E165&gt;0,'NO SOCIOS'!E165,"INCOMPLETO RECHAZAR")</f>
        <v>INCOMPLETO RECHAZAR</v>
      </c>
      <c r="F495" s="189">
        <v>489</v>
      </c>
    </row>
    <row r="496" spans="1:6" ht="33.75" x14ac:dyDescent="0.2">
      <c r="A496" s="285" t="str">
        <f>+'NO SOCIOS'!A181</f>
        <v>i ORG. REP. LEGAL/ ADM.</v>
      </c>
      <c r="B496" s="36">
        <f>+'NO SOCIOS'!B181</f>
        <v>0</v>
      </c>
      <c r="C496" s="36">
        <f>+'NO SOCIOS'!C181</f>
        <v>0</v>
      </c>
      <c r="D496" s="214" t="str">
        <f>+'NO SOCIOS'!D181</f>
        <v>NOMBRE CARGO REP. LEGAL/ ADMINISTRACIÓN QUE OCUPA:</v>
      </c>
      <c r="E496" s="36" t="str">
        <f>IF('NO SOCIOS'!E181&gt;0,'NO SOCIOS'!E181,"INCOMPLETO RECHAZAR")</f>
        <v>INCOMPLETO RECHAZAR</v>
      </c>
      <c r="F496" s="189">
        <v>490</v>
      </c>
    </row>
    <row r="497" spans="1:6" ht="33.75" x14ac:dyDescent="0.2">
      <c r="A497" s="285" t="str">
        <f>+'NO SOCIOS'!A197</f>
        <v>i ORG. REP. LEGAL/ ADM.</v>
      </c>
      <c r="B497" s="36">
        <f>+'NO SOCIOS'!B197</f>
        <v>0</v>
      </c>
      <c r="C497" s="36">
        <f>+'NO SOCIOS'!C197</f>
        <v>0</v>
      </c>
      <c r="D497" s="214" t="str">
        <f>+'NO SOCIOS'!D197</f>
        <v>NOMBRE CARGO REP. LEGAL/ ADMINISTRACIÓN QUE OCUPA:</v>
      </c>
      <c r="E497" s="36" t="str">
        <f>IF('NO SOCIOS'!E197&gt;0,'NO SOCIOS'!E197,"INCOMPLETO RECHAZAR")</f>
        <v>INCOMPLETO RECHAZAR</v>
      </c>
      <c r="F497" s="189">
        <v>491</v>
      </c>
    </row>
    <row r="498" spans="1:6" ht="33.75" x14ac:dyDescent="0.2">
      <c r="A498" s="285" t="str">
        <f>+'NO SOCIOS'!A213</f>
        <v>i ORG. REP. LEGAL/ ADM.</v>
      </c>
      <c r="B498" s="36">
        <f>+'NO SOCIOS'!B213</f>
        <v>0</v>
      </c>
      <c r="C498" s="36">
        <f>+'NO SOCIOS'!C213</f>
        <v>0</v>
      </c>
      <c r="D498" s="214" t="str">
        <f>+'NO SOCIOS'!D213</f>
        <v>NOMBRE CARGO REP. LEGAL/ ADMINISTRACIÓN QUE OCUPA:</v>
      </c>
      <c r="E498" s="36" t="str">
        <f>IF('NO SOCIOS'!E213&gt;0,'NO SOCIOS'!E213,"INCOMPLETO RECHAZAR")</f>
        <v>INCOMPLETO RECHAZAR</v>
      </c>
      <c r="F498" s="189">
        <v>492</v>
      </c>
    </row>
    <row r="499" spans="1:6" ht="33.75" x14ac:dyDescent="0.2">
      <c r="A499" s="285" t="str">
        <f>+'NO SOCIOS'!A229</f>
        <v>i ORG. REP. LEGAL/ ADM.</v>
      </c>
      <c r="B499" s="36">
        <f>+'NO SOCIOS'!B229</f>
        <v>0</v>
      </c>
      <c r="C499" s="36">
        <f>+'NO SOCIOS'!C229</f>
        <v>0</v>
      </c>
      <c r="D499" s="214" t="str">
        <f>+'NO SOCIOS'!D229</f>
        <v>NOMBRE CARGO REP. LEGAL/ ADMINISTRACIÓN QUE OCUPA:</v>
      </c>
      <c r="E499" s="36" t="str">
        <f>IF('NO SOCIOS'!E229&gt;0,'NO SOCIOS'!E229,"INCOMPLETO RECHAZAR")</f>
        <v>INCOMPLETO RECHAZAR</v>
      </c>
      <c r="F499" s="189">
        <v>493</v>
      </c>
    </row>
    <row r="500" spans="1:6" ht="33.75" x14ac:dyDescent="0.2">
      <c r="A500" s="285" t="str">
        <f>+'NO SOCIOS'!A245</f>
        <v>i ORG. REP. LEGAL/ ADM.</v>
      </c>
      <c r="B500" s="36">
        <f>+'NO SOCIOS'!B245</f>
        <v>0</v>
      </c>
      <c r="C500" s="36">
        <f>+'NO SOCIOS'!C245</f>
        <v>0</v>
      </c>
      <c r="D500" s="214" t="str">
        <f>+'NO SOCIOS'!D245</f>
        <v>NOMBRE CARGO REP. LEGAL/ ADMINISTRACIÓN QUE OCUPA:</v>
      </c>
      <c r="E500" s="36" t="str">
        <f>IF('NO SOCIOS'!E245&gt;0,'NO SOCIOS'!E245,"INCOMPLETO RECHAZAR")</f>
        <v>INCOMPLETO RECHAZAR</v>
      </c>
      <c r="F500" s="189">
        <v>494</v>
      </c>
    </row>
    <row r="501" spans="1:6" ht="33.75" x14ac:dyDescent="0.2">
      <c r="A501" s="285" t="str">
        <f>+SOCIOS!A36</f>
        <v>j ORG. FISCALIZ.</v>
      </c>
      <c r="B501" s="36">
        <f>+SOCIOS!B36</f>
        <v>0</v>
      </c>
      <c r="C501" s="36">
        <f>+SOCIOS!C36</f>
        <v>0</v>
      </c>
      <c r="D501" s="214" t="str">
        <f>+SOCIOS!D36</f>
        <v>NOMBRE CARGO FISCALIZACIÓN QUE OCUPA:</v>
      </c>
      <c r="E501" s="36" t="str">
        <f>IF(SOCIOS!E36&gt;0,SOCIOS!E36,"INCOMPLETO RECHAZAR")</f>
        <v>INCOMPLETO RECHAZAR</v>
      </c>
      <c r="F501" s="189">
        <v>495</v>
      </c>
    </row>
    <row r="502" spans="1:6" ht="33.75" x14ac:dyDescent="0.2">
      <c r="A502" s="285" t="str">
        <f>+SOCIOS!A58</f>
        <v>j ORG. FISCALIZ.</v>
      </c>
      <c r="B502" s="36">
        <f>+SOCIOS!B58</f>
        <v>0</v>
      </c>
      <c r="C502" s="36">
        <f>+SOCIOS!C58</f>
        <v>0</v>
      </c>
      <c r="D502" s="214" t="str">
        <f>+SOCIOS!D58</f>
        <v>NOMBRE CARGO FISCALIZACIÓN QUE OCUPA:</v>
      </c>
      <c r="E502" s="36" t="str">
        <f>IF(SOCIOS!E58&gt;0,SOCIOS!E58,"INCOMPLETO RECHAZAR")</f>
        <v>INCOMPLETO RECHAZAR</v>
      </c>
      <c r="F502" s="189">
        <v>496</v>
      </c>
    </row>
    <row r="503" spans="1:6" ht="33.75" x14ac:dyDescent="0.2">
      <c r="A503" s="285" t="str">
        <f>+SOCIOS!A80</f>
        <v>j ORG. FISCALIZ.</v>
      </c>
      <c r="B503" s="36">
        <f>+SOCIOS!B80</f>
        <v>0</v>
      </c>
      <c r="C503" s="36">
        <f>+SOCIOS!C80</f>
        <v>0</v>
      </c>
      <c r="D503" s="214" t="str">
        <f>+SOCIOS!D80</f>
        <v>NOMBRE CARGO FISCALIZACIÓN QUE OCUPA:</v>
      </c>
      <c r="E503" s="36" t="str">
        <f>IF(SOCIOS!E80&gt;0,SOCIOS!E80,"INCOMPLETO RECHAZAR")</f>
        <v>INCOMPLETO RECHAZAR</v>
      </c>
      <c r="F503" s="189">
        <v>497</v>
      </c>
    </row>
    <row r="504" spans="1:6" ht="33.75" x14ac:dyDescent="0.2">
      <c r="A504" s="285" t="str">
        <f>+SOCIOS!A102</f>
        <v>j ORG. FISCALIZ.</v>
      </c>
      <c r="B504" s="36">
        <f>+SOCIOS!B102</f>
        <v>0</v>
      </c>
      <c r="C504" s="36">
        <f>+SOCIOS!C102</f>
        <v>0</v>
      </c>
      <c r="D504" s="214" t="str">
        <f>+SOCIOS!D102</f>
        <v>NOMBRE CARGO FISCALIZACIÓN QUE OCUPA:</v>
      </c>
      <c r="E504" s="36" t="str">
        <f>IF(SOCIOS!E102&gt;0,SOCIOS!E102,"INCOMPLETO RECHAZAR")</f>
        <v>INCOMPLETO RECHAZAR</v>
      </c>
      <c r="F504" s="189">
        <v>498</v>
      </c>
    </row>
    <row r="505" spans="1:6" ht="33.75" x14ac:dyDescent="0.2">
      <c r="A505" s="285" t="str">
        <f>+SOCIOS!A124</f>
        <v>j ORG. FISCALIZ.</v>
      </c>
      <c r="B505" s="36">
        <f>+SOCIOS!B124</f>
        <v>0</v>
      </c>
      <c r="C505" s="36">
        <f>+SOCIOS!C124</f>
        <v>0</v>
      </c>
      <c r="D505" s="214" t="str">
        <f>+SOCIOS!D124</f>
        <v>NOMBRE CARGO FISCALIZACIÓN QUE OCUPA:</v>
      </c>
      <c r="E505" s="36" t="str">
        <f>IF(SOCIOS!E124&gt;0,SOCIOS!E124,"INCOMPLETO RECHAZAR")</f>
        <v>INCOMPLETO RECHAZAR</v>
      </c>
      <c r="F505" s="189">
        <v>499</v>
      </c>
    </row>
    <row r="506" spans="1:6" ht="33.75" x14ac:dyDescent="0.2">
      <c r="A506" s="285" t="str">
        <f>+SOCIOS!A146</f>
        <v>j ORG. FISCALIZ.</v>
      </c>
      <c r="B506" s="36">
        <f>+SOCIOS!B146</f>
        <v>0</v>
      </c>
      <c r="C506" s="36">
        <f>+SOCIOS!C146</f>
        <v>0</v>
      </c>
      <c r="D506" s="214" t="str">
        <f>+SOCIOS!D146</f>
        <v>NOMBRE CARGO FISCALIZACIÓN QUE OCUPA:</v>
      </c>
      <c r="E506" s="36" t="str">
        <f>IF(SOCIOS!E146&gt;0,SOCIOS!E146,"INCOMPLETO RECHAZAR")</f>
        <v>INCOMPLETO RECHAZAR</v>
      </c>
      <c r="F506" s="189">
        <v>500</v>
      </c>
    </row>
    <row r="507" spans="1:6" ht="33.75" x14ac:dyDescent="0.2">
      <c r="A507" s="285" t="str">
        <f>+SOCIOS!A168</f>
        <v>j ORG. FISCALIZ.</v>
      </c>
      <c r="B507" s="36">
        <f>+SOCIOS!B168</f>
        <v>0</v>
      </c>
      <c r="C507" s="36">
        <f>+SOCIOS!C168</f>
        <v>0</v>
      </c>
      <c r="D507" s="214" t="str">
        <f>+SOCIOS!D168</f>
        <v>NOMBRE CARGO FISCALIZACIÓN QUE OCUPA:</v>
      </c>
      <c r="E507" s="36" t="str">
        <f>IF(SOCIOS!E168&gt;0,SOCIOS!E168,"INCOMPLETO RECHAZAR")</f>
        <v>INCOMPLETO RECHAZAR</v>
      </c>
      <c r="F507" s="189">
        <v>501</v>
      </c>
    </row>
    <row r="508" spans="1:6" ht="33.75" x14ac:dyDescent="0.2">
      <c r="A508" s="285" t="str">
        <f>+SOCIOS!A190</f>
        <v>j ORG. FISCALIZ.</v>
      </c>
      <c r="B508" s="36">
        <f>+SOCIOS!B190</f>
        <v>0</v>
      </c>
      <c r="C508" s="36">
        <f>+SOCIOS!C190</f>
        <v>0</v>
      </c>
      <c r="D508" s="214" t="str">
        <f>+SOCIOS!D190</f>
        <v>NOMBRE CARGO FISCALIZACIÓN QUE OCUPA:</v>
      </c>
      <c r="E508" s="36" t="str">
        <f>IF(SOCIOS!E190&gt;0,SOCIOS!E190,"INCOMPLETO RECHAZAR")</f>
        <v>INCOMPLETO RECHAZAR</v>
      </c>
      <c r="F508" s="189">
        <v>502</v>
      </c>
    </row>
    <row r="509" spans="1:6" ht="33.75" x14ac:dyDescent="0.2">
      <c r="A509" s="285" t="str">
        <f>+SOCIOS!A212</f>
        <v>j ORG. FISCALIZ.</v>
      </c>
      <c r="B509" s="36">
        <f>+SOCIOS!B212</f>
        <v>0</v>
      </c>
      <c r="C509" s="36">
        <f>+SOCIOS!C212</f>
        <v>0</v>
      </c>
      <c r="D509" s="214" t="str">
        <f>+SOCIOS!D212</f>
        <v>NOMBRE CARGO FISCALIZACIÓN QUE OCUPA:</v>
      </c>
      <c r="E509" s="36" t="str">
        <f>IF(SOCIOS!E212&gt;0,SOCIOS!E212,"INCOMPLETO RECHAZAR")</f>
        <v>INCOMPLETO RECHAZAR</v>
      </c>
      <c r="F509" s="189">
        <v>503</v>
      </c>
    </row>
    <row r="510" spans="1:6" ht="33.75" x14ac:dyDescent="0.2">
      <c r="A510" s="285" t="str">
        <f>+SOCIOS!A234</f>
        <v>j ORG. FISCALIZ.</v>
      </c>
      <c r="B510" s="36">
        <f>+SOCIOS!B234</f>
        <v>0</v>
      </c>
      <c r="C510" s="36">
        <f>+SOCIOS!C234</f>
        <v>0</v>
      </c>
      <c r="D510" s="214" t="str">
        <f>+SOCIOS!D234</f>
        <v>NOMBRE CARGO FISCALIZACIÓN QUE OCUPA:</v>
      </c>
      <c r="E510" s="36" t="str">
        <f>IF(SOCIOS!E234&gt;0,SOCIOS!E234,"INCOMPLETO RECHAZAR")</f>
        <v>INCOMPLETO RECHAZAR</v>
      </c>
      <c r="F510" s="189">
        <v>504</v>
      </c>
    </row>
    <row r="511" spans="1:6" ht="33.75" x14ac:dyDescent="0.2">
      <c r="A511" s="285" t="str">
        <f>+SOCIOS!A256</f>
        <v>j ORG. FISCALIZ.</v>
      </c>
      <c r="B511" s="36">
        <f>+SOCIOS!B256</f>
        <v>0</v>
      </c>
      <c r="C511" s="36">
        <f>+SOCIOS!C256</f>
        <v>0</v>
      </c>
      <c r="D511" s="214" t="str">
        <f>+SOCIOS!D256</f>
        <v>NOMBRE CARGO FISCALIZACIÓN QUE OCUPA:</v>
      </c>
      <c r="E511" s="36" t="str">
        <f>IF(SOCIOS!E256&gt;0,SOCIOS!E256,"INCOMPLETO RECHAZAR")</f>
        <v>INCOMPLETO RECHAZAR</v>
      </c>
      <c r="F511" s="189">
        <v>505</v>
      </c>
    </row>
    <row r="512" spans="1:6" ht="33.75" x14ac:dyDescent="0.2">
      <c r="A512" s="285" t="str">
        <f>+SOCIOS!A278</f>
        <v>j ORG. FISCALIZ.</v>
      </c>
      <c r="B512" s="36">
        <f>+SOCIOS!B278</f>
        <v>0</v>
      </c>
      <c r="C512" s="36">
        <f>+SOCIOS!C278</f>
        <v>0</v>
      </c>
      <c r="D512" s="214" t="str">
        <f>+SOCIOS!D278</f>
        <v>NOMBRE CARGO FISCALIZACIÓN QUE OCUPA:</v>
      </c>
      <c r="E512" s="36" t="str">
        <f>IF(SOCIOS!E278&gt;0,SOCIOS!E278,"INCOMPLETO RECHAZAR")</f>
        <v>INCOMPLETO RECHAZAR</v>
      </c>
      <c r="F512" s="189">
        <v>506</v>
      </c>
    </row>
    <row r="513" spans="1:6" ht="33.75" x14ac:dyDescent="0.2">
      <c r="A513" s="285" t="str">
        <f>+SOCIOS!A300</f>
        <v>j ORG. FISCALIZ.</v>
      </c>
      <c r="B513" s="36">
        <f>+SOCIOS!B300</f>
        <v>0</v>
      </c>
      <c r="C513" s="36">
        <f>+SOCIOS!C300</f>
        <v>0</v>
      </c>
      <c r="D513" s="214" t="str">
        <f>+SOCIOS!D300</f>
        <v>NOMBRE CARGO FISCALIZACIÓN QUE OCUPA:</v>
      </c>
      <c r="E513" s="36" t="str">
        <f>IF(SOCIOS!E300&gt;0,SOCIOS!E300,"INCOMPLETO RECHAZAR")</f>
        <v>INCOMPLETO RECHAZAR</v>
      </c>
      <c r="F513" s="189">
        <v>507</v>
      </c>
    </row>
    <row r="514" spans="1:6" ht="33.75" x14ac:dyDescent="0.2">
      <c r="A514" s="285" t="str">
        <f>+SOCIOS!A322</f>
        <v>j ORG. FISCALIZ.</v>
      </c>
      <c r="B514" s="36">
        <f>+SOCIOS!B322</f>
        <v>0</v>
      </c>
      <c r="C514" s="36">
        <f>+SOCIOS!C322</f>
        <v>0</v>
      </c>
      <c r="D514" s="214" t="str">
        <f>+SOCIOS!D322</f>
        <v>NOMBRE CARGO FISCALIZACIÓN QUE OCUPA:</v>
      </c>
      <c r="E514" s="36" t="str">
        <f>IF(SOCIOS!E322&gt;0,SOCIOS!E322,"INCOMPLETO RECHAZAR")</f>
        <v>INCOMPLETO RECHAZAR</v>
      </c>
      <c r="F514" s="189">
        <v>508</v>
      </c>
    </row>
    <row r="515" spans="1:6" ht="33.75" x14ac:dyDescent="0.2">
      <c r="A515" s="285" t="str">
        <f>+'NO SOCIOS'!A22</f>
        <v>j ORG. FISCALIZ.</v>
      </c>
      <c r="B515" s="36">
        <f>+'NO SOCIOS'!B22</f>
        <v>0</v>
      </c>
      <c r="C515" s="36">
        <f>+'NO SOCIOS'!C22</f>
        <v>0</v>
      </c>
      <c r="D515" s="214" t="str">
        <f>+'NO SOCIOS'!D22</f>
        <v>NOMBRE CARGO FISCALIZACIÓN QUE OCUPA:</v>
      </c>
      <c r="E515" s="36" t="str">
        <f>IF('NO SOCIOS'!E22&gt;0,'NO SOCIOS'!E22,"INCOMPLETO RECHAZAR")</f>
        <v>INCOMPLETO RECHAZAR</v>
      </c>
      <c r="F515" s="189">
        <v>509</v>
      </c>
    </row>
    <row r="516" spans="1:6" ht="33.75" x14ac:dyDescent="0.2">
      <c r="A516" s="285" t="str">
        <f>+'NO SOCIOS'!A38</f>
        <v>j ORG. FISCALIZ.</v>
      </c>
      <c r="B516" s="36">
        <f>+'NO SOCIOS'!B38</f>
        <v>0</v>
      </c>
      <c r="C516" s="36">
        <f>+'NO SOCIOS'!C38</f>
        <v>0</v>
      </c>
      <c r="D516" s="214" t="str">
        <f>+'NO SOCIOS'!D38</f>
        <v>NOMBRE CARGO FISCALIZACIÓN QUE OCUPA:</v>
      </c>
      <c r="E516" s="36" t="str">
        <f>IF('NO SOCIOS'!E38&gt;0,'NO SOCIOS'!E38,"INCOMPLETO RECHAZAR")</f>
        <v>INCOMPLETO RECHAZAR</v>
      </c>
      <c r="F516" s="189">
        <v>510</v>
      </c>
    </row>
    <row r="517" spans="1:6" ht="33.75" x14ac:dyDescent="0.2">
      <c r="A517" s="285" t="str">
        <f>+'NO SOCIOS'!A54</f>
        <v>j ORG. FISCALIZ.</v>
      </c>
      <c r="B517" s="36">
        <f>+'NO SOCIOS'!B54</f>
        <v>0</v>
      </c>
      <c r="C517" s="36">
        <f>+'NO SOCIOS'!C54</f>
        <v>0</v>
      </c>
      <c r="D517" s="214" t="str">
        <f>+'NO SOCIOS'!D54</f>
        <v>NOMBRE CARGO FISCALIZACIÓN QUE OCUPA:</v>
      </c>
      <c r="E517" s="36" t="str">
        <f>IF('NO SOCIOS'!E54&gt;0,'NO SOCIOS'!E54,"INCOMPLETO RECHAZAR")</f>
        <v>INCOMPLETO RECHAZAR</v>
      </c>
      <c r="F517" s="189">
        <v>511</v>
      </c>
    </row>
    <row r="518" spans="1:6" ht="33.75" x14ac:dyDescent="0.2">
      <c r="A518" s="285" t="str">
        <f>+'NO SOCIOS'!A70</f>
        <v>j ORG. FISCALIZ.</v>
      </c>
      <c r="B518" s="36">
        <f>+'NO SOCIOS'!B70</f>
        <v>0</v>
      </c>
      <c r="C518" s="36">
        <f>+'NO SOCIOS'!C70</f>
        <v>0</v>
      </c>
      <c r="D518" s="214" t="str">
        <f>+'NO SOCIOS'!D70</f>
        <v>NOMBRE CARGO FISCALIZACIÓN QUE OCUPA:</v>
      </c>
      <c r="E518" s="36" t="str">
        <f>IF('NO SOCIOS'!E70&gt;0,'NO SOCIOS'!E70,"INCOMPLETO RECHAZAR")</f>
        <v>INCOMPLETO RECHAZAR</v>
      </c>
      <c r="F518" s="189">
        <v>512</v>
      </c>
    </row>
    <row r="519" spans="1:6" ht="33.75" x14ac:dyDescent="0.2">
      <c r="A519" s="285" t="str">
        <f>+'NO SOCIOS'!A86</f>
        <v>j ORG. FISCALIZ.</v>
      </c>
      <c r="B519" s="36">
        <f>+'NO SOCIOS'!B86</f>
        <v>0</v>
      </c>
      <c r="C519" s="36">
        <f>+'NO SOCIOS'!C86</f>
        <v>0</v>
      </c>
      <c r="D519" s="214" t="str">
        <f>+'NO SOCIOS'!D86</f>
        <v>NOMBRE CARGO FISCALIZACIÓN QUE OCUPA:</v>
      </c>
      <c r="E519" s="36" t="str">
        <f>IF('NO SOCIOS'!E86&gt;0,'NO SOCIOS'!E86,"INCOMPLETO RECHAZAR")</f>
        <v>INCOMPLETO RECHAZAR</v>
      </c>
      <c r="F519" s="189">
        <v>513</v>
      </c>
    </row>
    <row r="520" spans="1:6" ht="33.75" x14ac:dyDescent="0.2">
      <c r="A520" s="285" t="str">
        <f>+'NO SOCIOS'!A102</f>
        <v>j ORG. FISCALIZ.</v>
      </c>
      <c r="B520" s="36">
        <f>+'NO SOCIOS'!B102</f>
        <v>0</v>
      </c>
      <c r="C520" s="36">
        <f>+'NO SOCIOS'!C102</f>
        <v>0</v>
      </c>
      <c r="D520" s="214" t="str">
        <f>+'NO SOCIOS'!D102</f>
        <v>NOMBRE CARGO FISCALIZACIÓN QUE OCUPA:</v>
      </c>
      <c r="E520" s="36" t="str">
        <f>IF('NO SOCIOS'!E102&gt;0,'NO SOCIOS'!E102,"INCOMPLETO RECHAZAR")</f>
        <v>INCOMPLETO RECHAZAR</v>
      </c>
      <c r="F520" s="189">
        <v>514</v>
      </c>
    </row>
    <row r="521" spans="1:6" ht="33.75" x14ac:dyDescent="0.2">
      <c r="A521" s="285" t="str">
        <f>+'NO SOCIOS'!A118</f>
        <v>j ORG. FISCALIZ.</v>
      </c>
      <c r="B521" s="36">
        <f>+'NO SOCIOS'!B118</f>
        <v>0</v>
      </c>
      <c r="C521" s="36">
        <f>+'NO SOCIOS'!C118</f>
        <v>0</v>
      </c>
      <c r="D521" s="214" t="str">
        <f>+'NO SOCIOS'!D118</f>
        <v>NOMBRE CARGO FISCALIZACIÓN QUE OCUPA:</v>
      </c>
      <c r="E521" s="36" t="str">
        <f>IF('NO SOCIOS'!E118&gt;0,'NO SOCIOS'!E118,"INCOMPLETO RECHAZAR")</f>
        <v>INCOMPLETO RECHAZAR</v>
      </c>
      <c r="F521" s="189">
        <v>515</v>
      </c>
    </row>
    <row r="522" spans="1:6" ht="33.75" x14ac:dyDescent="0.2">
      <c r="A522" s="285" t="str">
        <f>+'NO SOCIOS'!A134</f>
        <v>j ORG. FISCALIZ.</v>
      </c>
      <c r="B522" s="36">
        <f>+'NO SOCIOS'!B134</f>
        <v>0</v>
      </c>
      <c r="C522" s="36">
        <f>+'NO SOCIOS'!C134</f>
        <v>0</v>
      </c>
      <c r="D522" s="214" t="str">
        <f>+'NO SOCIOS'!D134</f>
        <v>NOMBRE CARGO FISCALIZACIÓN QUE OCUPA:</v>
      </c>
      <c r="E522" s="36" t="str">
        <f>IF('NO SOCIOS'!E134&gt;0,'NO SOCIOS'!E134,"INCOMPLETO RECHAZAR")</f>
        <v>INCOMPLETO RECHAZAR</v>
      </c>
      <c r="F522" s="189">
        <v>516</v>
      </c>
    </row>
    <row r="523" spans="1:6" ht="33.75" x14ac:dyDescent="0.2">
      <c r="A523" s="285" t="str">
        <f>+'NO SOCIOS'!A150</f>
        <v>j ORG. FISCALIZ.</v>
      </c>
      <c r="B523" s="36">
        <f>+'NO SOCIOS'!B150</f>
        <v>0</v>
      </c>
      <c r="C523" s="36">
        <f>+'NO SOCIOS'!C150</f>
        <v>0</v>
      </c>
      <c r="D523" s="214" t="str">
        <f>+'NO SOCIOS'!D150</f>
        <v>NOMBRE CARGO FISCALIZACIÓN QUE OCUPA:</v>
      </c>
      <c r="E523" s="36" t="str">
        <f>IF('NO SOCIOS'!E150&gt;0,'NO SOCIOS'!E150,"INCOMPLETO RECHAZAR")</f>
        <v>INCOMPLETO RECHAZAR</v>
      </c>
      <c r="F523" s="189">
        <v>517</v>
      </c>
    </row>
    <row r="524" spans="1:6" ht="33.75" x14ac:dyDescent="0.2">
      <c r="A524" s="285" t="str">
        <f>+'NO SOCIOS'!A166</f>
        <v>j ORG. FISCALIZ.</v>
      </c>
      <c r="B524" s="36">
        <f>+'NO SOCIOS'!B166</f>
        <v>0</v>
      </c>
      <c r="C524" s="36">
        <f>+'NO SOCIOS'!C166</f>
        <v>0</v>
      </c>
      <c r="D524" s="214" t="str">
        <f>+'NO SOCIOS'!D166</f>
        <v>NOMBRE CARGO FISCALIZACIÓN QUE OCUPA:</v>
      </c>
      <c r="E524" s="36" t="str">
        <f>IF('NO SOCIOS'!E166&gt;0,'NO SOCIOS'!E166,"INCOMPLETO RECHAZAR")</f>
        <v>INCOMPLETO RECHAZAR</v>
      </c>
      <c r="F524" s="189">
        <v>518</v>
      </c>
    </row>
    <row r="525" spans="1:6" ht="33.75" x14ac:dyDescent="0.2">
      <c r="A525" s="285" t="str">
        <f>+'NO SOCIOS'!A182</f>
        <v>j ORG. FISCALIZ.</v>
      </c>
      <c r="B525" s="36">
        <f>+'NO SOCIOS'!B182</f>
        <v>0</v>
      </c>
      <c r="C525" s="36">
        <f>+'NO SOCIOS'!C182</f>
        <v>0</v>
      </c>
      <c r="D525" s="214" t="str">
        <f>+'NO SOCIOS'!D182</f>
        <v>NOMBRE CARGO FISCALIZACIÓN QUE OCUPA:</v>
      </c>
      <c r="E525" s="36" t="str">
        <f>IF('NO SOCIOS'!E182&gt;0,'NO SOCIOS'!E182,"INCOMPLETO RECHAZAR")</f>
        <v>INCOMPLETO RECHAZAR</v>
      </c>
      <c r="F525" s="189">
        <v>519</v>
      </c>
    </row>
    <row r="526" spans="1:6" ht="33.75" x14ac:dyDescent="0.2">
      <c r="A526" s="285" t="str">
        <f>+'NO SOCIOS'!A198</f>
        <v>j ORG. FISCALIZ.</v>
      </c>
      <c r="B526" s="36">
        <f>+'NO SOCIOS'!B198</f>
        <v>0</v>
      </c>
      <c r="C526" s="36">
        <f>+'NO SOCIOS'!C198</f>
        <v>0</v>
      </c>
      <c r="D526" s="214" t="str">
        <f>+'NO SOCIOS'!D198</f>
        <v>NOMBRE CARGO FISCALIZACIÓN QUE OCUPA:</v>
      </c>
      <c r="E526" s="36" t="str">
        <f>IF('NO SOCIOS'!E198&gt;0,'NO SOCIOS'!E198,"INCOMPLETO RECHAZAR")</f>
        <v>INCOMPLETO RECHAZAR</v>
      </c>
      <c r="F526" s="189">
        <v>520</v>
      </c>
    </row>
    <row r="527" spans="1:6" ht="33.75" x14ac:dyDescent="0.2">
      <c r="A527" s="285" t="str">
        <f>+'NO SOCIOS'!A214</f>
        <v>j ORG. FISCALIZ.</v>
      </c>
      <c r="B527" s="36">
        <f>+'NO SOCIOS'!B214</f>
        <v>0</v>
      </c>
      <c r="C527" s="36">
        <f>+'NO SOCIOS'!C214</f>
        <v>0</v>
      </c>
      <c r="D527" s="214" t="str">
        <f>+'NO SOCIOS'!D214</f>
        <v>NOMBRE CARGO FISCALIZACIÓN QUE OCUPA:</v>
      </c>
      <c r="E527" s="36" t="str">
        <f>IF('NO SOCIOS'!E214&gt;0,'NO SOCIOS'!E214,"INCOMPLETO RECHAZAR")</f>
        <v>INCOMPLETO RECHAZAR</v>
      </c>
      <c r="F527" s="189">
        <v>521</v>
      </c>
    </row>
    <row r="528" spans="1:6" ht="33.75" x14ac:dyDescent="0.2">
      <c r="A528" s="285" t="str">
        <f>+'NO SOCIOS'!A230</f>
        <v>j ORG. FISCALIZ.</v>
      </c>
      <c r="B528" s="36">
        <f>+'NO SOCIOS'!B230</f>
        <v>0</v>
      </c>
      <c r="C528" s="36">
        <f>+'NO SOCIOS'!C230</f>
        <v>0</v>
      </c>
      <c r="D528" s="214" t="str">
        <f>+'NO SOCIOS'!D230</f>
        <v>NOMBRE CARGO FISCALIZACIÓN QUE OCUPA:</v>
      </c>
      <c r="E528" s="36" t="str">
        <f>IF('NO SOCIOS'!E230&gt;0,'NO SOCIOS'!E230,"INCOMPLETO RECHAZAR")</f>
        <v>INCOMPLETO RECHAZAR</v>
      </c>
      <c r="F528" s="189">
        <v>522</v>
      </c>
    </row>
    <row r="529" spans="1:6" ht="33.75" x14ac:dyDescent="0.2">
      <c r="A529" s="285" t="str">
        <f>+'NO SOCIOS'!A246</f>
        <v>j ORG. FISCALIZ.</v>
      </c>
      <c r="B529" s="36">
        <f>+'NO SOCIOS'!B246</f>
        <v>0</v>
      </c>
      <c r="C529" s="36">
        <f>+'NO SOCIOS'!C246</f>
        <v>0</v>
      </c>
      <c r="D529" s="214" t="str">
        <f>+'NO SOCIOS'!D246</f>
        <v>NOMBRE CARGO FISCALIZACIÓN QUE OCUPA:</v>
      </c>
      <c r="E529" s="36" t="str">
        <f>IF('NO SOCIOS'!E246&gt;0,'NO SOCIOS'!E246,"INCOMPLETO RECHAZAR")</f>
        <v>INCOMPLETO RECHAZAR</v>
      </c>
      <c r="F529" s="189">
        <v>523</v>
      </c>
    </row>
    <row r="530" spans="1:6" x14ac:dyDescent="0.2">
      <c r="A530" s="285" t="str">
        <f>+'NO SOCIOS'!A16</f>
        <v>l NO SOCIO</v>
      </c>
      <c r="B530" s="36">
        <f>+'NO SOCIOS'!B16</f>
        <v>0</v>
      </c>
      <c r="C530" s="36">
        <f>+'NO SOCIOS'!C16</f>
        <v>0</v>
      </c>
      <c r="D530" s="214" t="str">
        <f>+'NO SOCIOS'!D16</f>
        <v>EMAIL:</v>
      </c>
      <c r="E530" s="36" t="str">
        <f>IF('NO SOCIOS'!E16&gt;0,'NO SOCIOS'!E16,"INCOMPLETO RECHAZAR")</f>
        <v>INCOMPLETO RECHAZAR</v>
      </c>
      <c r="F530" s="189">
        <v>524</v>
      </c>
    </row>
    <row r="531" spans="1:6" x14ac:dyDescent="0.2">
      <c r="A531" s="285" t="str">
        <f>+'NO SOCIOS'!A32</f>
        <v>l NO SOCIO</v>
      </c>
      <c r="B531" s="36">
        <f>+'NO SOCIOS'!B32</f>
        <v>0</v>
      </c>
      <c r="C531" s="36">
        <f>+'NO SOCIOS'!C32</f>
        <v>0</v>
      </c>
      <c r="D531" s="214" t="str">
        <f>+'NO SOCIOS'!D32</f>
        <v>EMAIL:</v>
      </c>
      <c r="E531" s="36" t="str">
        <f>IF('NO SOCIOS'!E32&gt;0,'NO SOCIOS'!E32,"INCOMPLETO RECHAZAR")</f>
        <v>INCOMPLETO RECHAZAR</v>
      </c>
      <c r="F531" s="189">
        <v>525</v>
      </c>
    </row>
    <row r="532" spans="1:6" x14ac:dyDescent="0.2">
      <c r="A532" s="285" t="str">
        <f>+'NO SOCIOS'!A48</f>
        <v>l NO SOCIO</v>
      </c>
      <c r="B532" s="36">
        <f>+'NO SOCIOS'!B48</f>
        <v>0</v>
      </c>
      <c r="C532" s="36">
        <f>+'NO SOCIOS'!C48</f>
        <v>0</v>
      </c>
      <c r="D532" s="214" t="str">
        <f>+'NO SOCIOS'!D48</f>
        <v>EMAIL:</v>
      </c>
      <c r="E532" s="36" t="str">
        <f>IF('NO SOCIOS'!E48&gt;0,'NO SOCIOS'!E48,"INCOMPLETO RECHAZAR")</f>
        <v>INCOMPLETO RECHAZAR</v>
      </c>
      <c r="F532" s="189">
        <v>526</v>
      </c>
    </row>
    <row r="533" spans="1:6" x14ac:dyDescent="0.2">
      <c r="A533" s="285" t="str">
        <f>+'NO SOCIOS'!A64</f>
        <v>l NO SOCIO</v>
      </c>
      <c r="B533" s="36">
        <f>+'NO SOCIOS'!B64</f>
        <v>0</v>
      </c>
      <c r="C533" s="36">
        <f>+'NO SOCIOS'!C64</f>
        <v>0</v>
      </c>
      <c r="D533" s="214" t="str">
        <f>+'NO SOCIOS'!D64</f>
        <v>EMAIL:</v>
      </c>
      <c r="E533" s="36" t="str">
        <f>IF('NO SOCIOS'!E64&gt;0,'NO SOCIOS'!E64,"INCOMPLETO RECHAZAR")</f>
        <v>INCOMPLETO RECHAZAR</v>
      </c>
      <c r="F533" s="189">
        <v>527</v>
      </c>
    </row>
    <row r="534" spans="1:6" x14ac:dyDescent="0.2">
      <c r="A534" s="285" t="str">
        <f>+'NO SOCIOS'!A80</f>
        <v>l NO SOCIO</v>
      </c>
      <c r="B534" s="36">
        <f>+'NO SOCIOS'!B80</f>
        <v>0</v>
      </c>
      <c r="C534" s="36">
        <f>+'NO SOCIOS'!C80</f>
        <v>0</v>
      </c>
      <c r="D534" s="214" t="str">
        <f>+'NO SOCIOS'!D80</f>
        <v>EMAIL:</v>
      </c>
      <c r="E534" s="36" t="str">
        <f>IF('NO SOCIOS'!E80&gt;0,'NO SOCIOS'!E80,"INCOMPLETO RECHAZAR")</f>
        <v>INCOMPLETO RECHAZAR</v>
      </c>
      <c r="F534" s="189">
        <v>528</v>
      </c>
    </row>
    <row r="535" spans="1:6" x14ac:dyDescent="0.2">
      <c r="A535" s="285" t="str">
        <f>+'NO SOCIOS'!A96</f>
        <v>l NO SOCIO</v>
      </c>
      <c r="B535" s="36">
        <f>+'NO SOCIOS'!B96</f>
        <v>0</v>
      </c>
      <c r="C535" s="36">
        <f>+'NO SOCIOS'!C96</f>
        <v>0</v>
      </c>
      <c r="D535" s="214" t="str">
        <f>+'NO SOCIOS'!D96</f>
        <v>EMAIL:</v>
      </c>
      <c r="E535" s="36" t="str">
        <f>IF('NO SOCIOS'!E96&gt;0,'NO SOCIOS'!E96,"INCOMPLETO RECHAZAR")</f>
        <v>INCOMPLETO RECHAZAR</v>
      </c>
      <c r="F535" s="189">
        <v>529</v>
      </c>
    </row>
    <row r="536" spans="1:6" x14ac:dyDescent="0.2">
      <c r="A536" s="285" t="str">
        <f>+'NO SOCIOS'!A112</f>
        <v>l NO SOCIO</v>
      </c>
      <c r="B536" s="36">
        <f>+'NO SOCIOS'!B112</f>
        <v>0</v>
      </c>
      <c r="C536" s="36">
        <f>+'NO SOCIOS'!C112</f>
        <v>0</v>
      </c>
      <c r="D536" s="214" t="str">
        <f>+'NO SOCIOS'!D112</f>
        <v>EMAIL:</v>
      </c>
      <c r="E536" s="36" t="str">
        <f>IF('NO SOCIOS'!E112&gt;0,'NO SOCIOS'!E112,"INCOMPLETO RECHAZAR")</f>
        <v>INCOMPLETO RECHAZAR</v>
      </c>
      <c r="F536" s="189">
        <v>530</v>
      </c>
    </row>
    <row r="537" spans="1:6" x14ac:dyDescent="0.2">
      <c r="A537" s="285" t="str">
        <f>+'NO SOCIOS'!A128</f>
        <v>l NO SOCIO</v>
      </c>
      <c r="B537" s="36">
        <f>+'NO SOCIOS'!B128</f>
        <v>0</v>
      </c>
      <c r="C537" s="36">
        <f>+'NO SOCIOS'!C128</f>
        <v>0</v>
      </c>
      <c r="D537" s="214" t="str">
        <f>+'NO SOCIOS'!D128</f>
        <v>EMAIL:</v>
      </c>
      <c r="E537" s="36" t="str">
        <f>IF('NO SOCIOS'!E128&gt;0,'NO SOCIOS'!E128,"INCOMPLETO RECHAZAR")</f>
        <v>INCOMPLETO RECHAZAR</v>
      </c>
      <c r="F537" s="189">
        <v>531</v>
      </c>
    </row>
    <row r="538" spans="1:6" x14ac:dyDescent="0.2">
      <c r="A538" s="285" t="str">
        <f>+'NO SOCIOS'!A144</f>
        <v>l NO SOCIO</v>
      </c>
      <c r="B538" s="36">
        <f>+'NO SOCIOS'!B144</f>
        <v>0</v>
      </c>
      <c r="C538" s="36">
        <f>+'NO SOCIOS'!C144</f>
        <v>0</v>
      </c>
      <c r="D538" s="214" t="str">
        <f>+'NO SOCIOS'!D144</f>
        <v>EMAIL:</v>
      </c>
      <c r="E538" s="36" t="str">
        <f>IF('NO SOCIOS'!E144&gt;0,'NO SOCIOS'!E144,"INCOMPLETO RECHAZAR")</f>
        <v>INCOMPLETO RECHAZAR</v>
      </c>
      <c r="F538" s="189">
        <v>532</v>
      </c>
    </row>
    <row r="539" spans="1:6" x14ac:dyDescent="0.2">
      <c r="A539" s="285" t="str">
        <f>+'NO SOCIOS'!A160</f>
        <v>l NO SOCIO</v>
      </c>
      <c r="B539" s="36">
        <f>+'NO SOCIOS'!B160</f>
        <v>0</v>
      </c>
      <c r="C539" s="36">
        <f>+'NO SOCIOS'!C160</f>
        <v>0</v>
      </c>
      <c r="D539" s="214" t="str">
        <f>+'NO SOCIOS'!D160</f>
        <v>EMAIL:</v>
      </c>
      <c r="E539" s="36" t="str">
        <f>IF('NO SOCIOS'!E160&gt;0,'NO SOCIOS'!E160,"INCOMPLETO RECHAZAR")</f>
        <v>INCOMPLETO RECHAZAR</v>
      </c>
      <c r="F539" s="189">
        <v>533</v>
      </c>
    </row>
    <row r="540" spans="1:6" x14ac:dyDescent="0.2">
      <c r="A540" s="285" t="str">
        <f>+'NO SOCIOS'!A176</f>
        <v>l NO SOCIO</v>
      </c>
      <c r="B540" s="36">
        <f>+'NO SOCIOS'!B176</f>
        <v>0</v>
      </c>
      <c r="C540" s="36">
        <f>+'NO SOCIOS'!C176</f>
        <v>0</v>
      </c>
      <c r="D540" s="214" t="str">
        <f>+'NO SOCIOS'!D176</f>
        <v>EMAIL:</v>
      </c>
      <c r="E540" s="36" t="str">
        <f>IF('NO SOCIOS'!E176&gt;0,'NO SOCIOS'!E176,"INCOMPLETO RECHAZAR")</f>
        <v>INCOMPLETO RECHAZAR</v>
      </c>
      <c r="F540" s="189">
        <v>534</v>
      </c>
    </row>
    <row r="541" spans="1:6" x14ac:dyDescent="0.2">
      <c r="A541" s="285" t="str">
        <f>+'NO SOCIOS'!A192</f>
        <v>l NO SOCIO</v>
      </c>
      <c r="B541" s="36">
        <f>+'NO SOCIOS'!B192</f>
        <v>0</v>
      </c>
      <c r="C541" s="36">
        <f>+'NO SOCIOS'!C192</f>
        <v>0</v>
      </c>
      <c r="D541" s="214" t="str">
        <f>+'NO SOCIOS'!D192</f>
        <v>EMAIL:</v>
      </c>
      <c r="E541" s="36" t="str">
        <f>IF('NO SOCIOS'!E192&gt;0,'NO SOCIOS'!E192,"INCOMPLETO RECHAZAR")</f>
        <v>INCOMPLETO RECHAZAR</v>
      </c>
      <c r="F541" s="189">
        <v>535</v>
      </c>
    </row>
    <row r="542" spans="1:6" x14ac:dyDescent="0.2">
      <c r="A542" s="285" t="str">
        <f>+'NO SOCIOS'!A208</f>
        <v>l NO SOCIO</v>
      </c>
      <c r="B542" s="36">
        <f>+'NO SOCIOS'!B208</f>
        <v>0</v>
      </c>
      <c r="C542" s="36">
        <f>+'NO SOCIOS'!C208</f>
        <v>0</v>
      </c>
      <c r="D542" s="214" t="str">
        <f>+'NO SOCIOS'!D208</f>
        <v>EMAIL:</v>
      </c>
      <c r="E542" s="36" t="str">
        <f>IF('NO SOCIOS'!E208&gt;0,'NO SOCIOS'!E208,"INCOMPLETO RECHAZAR")</f>
        <v>INCOMPLETO RECHAZAR</v>
      </c>
      <c r="F542" s="189">
        <v>536</v>
      </c>
    </row>
    <row r="543" spans="1:6" x14ac:dyDescent="0.2">
      <c r="A543" s="285" t="str">
        <f>+'NO SOCIOS'!A224</f>
        <v>l NO SOCIO</v>
      </c>
      <c r="B543" s="36">
        <f>+'NO SOCIOS'!B224</f>
        <v>0</v>
      </c>
      <c r="C543" s="36">
        <f>+'NO SOCIOS'!C224</f>
        <v>0</v>
      </c>
      <c r="D543" s="214" t="str">
        <f>+'NO SOCIOS'!D224</f>
        <v>EMAIL:</v>
      </c>
      <c r="E543" s="36" t="str">
        <f>IF('NO SOCIOS'!E224&gt;0,'NO SOCIOS'!E224,"INCOMPLETO RECHAZAR")</f>
        <v>INCOMPLETO RECHAZAR</v>
      </c>
      <c r="F543" s="189">
        <v>537</v>
      </c>
    </row>
    <row r="544" spans="1:6" x14ac:dyDescent="0.2">
      <c r="A544" s="285" t="str">
        <f>+'NO SOCIOS'!A240</f>
        <v>l NO SOCIO</v>
      </c>
      <c r="B544" s="36">
        <f>+'NO SOCIOS'!B240</f>
        <v>0</v>
      </c>
      <c r="C544" s="36">
        <f>+'NO SOCIOS'!C240</f>
        <v>0</v>
      </c>
      <c r="D544" s="214" t="str">
        <f>+'NO SOCIOS'!D240</f>
        <v>EMAIL:</v>
      </c>
      <c r="E544" s="36" t="str">
        <f>IF('NO SOCIOS'!E240&gt;0,'NO SOCIOS'!E240,"INCOMPLETO RECHAZAR")</f>
        <v>INCOMPLETO RECHAZAR</v>
      </c>
      <c r="F544" s="189">
        <v>538</v>
      </c>
    </row>
    <row r="545" spans="1:6" x14ac:dyDescent="0.2">
      <c r="A545" s="285" t="str">
        <f>+'NO SOCIOS'!A18</f>
        <v>l NO SOCIO</v>
      </c>
      <c r="B545" s="36">
        <f>+'NO SOCIOS'!B18</f>
        <v>0</v>
      </c>
      <c r="C545" s="36">
        <f>+'NO SOCIOS'!C18</f>
        <v>0</v>
      </c>
      <c r="D545" s="214" t="str">
        <f>+'NO SOCIOS'!D18</f>
        <v/>
      </c>
      <c r="E545" s="36" t="str">
        <f>IF('NO SOCIOS'!E18&gt;0,'NO SOCIOS'!E18,"INCOMPLETO RECHAZAR")</f>
        <v>INCOMPLETO RECHAZAR</v>
      </c>
      <c r="F545" s="189">
        <v>539</v>
      </c>
    </row>
    <row r="546" spans="1:6" x14ac:dyDescent="0.2">
      <c r="A546" s="285" t="str">
        <f>+'NO SOCIOS'!A15</f>
        <v>l NO SOCIO</v>
      </c>
      <c r="B546" s="36">
        <f>+'NO SOCIOS'!B15</f>
        <v>0</v>
      </c>
      <c r="C546" s="36">
        <f>+'NO SOCIOS'!C15</f>
        <v>0</v>
      </c>
      <c r="D546" s="214" t="str">
        <f>+'NO SOCIOS'!D15</f>
        <v>CEL/TEL :</v>
      </c>
      <c r="E546" s="77" t="str">
        <f>IF('NO SOCIOS'!E15&gt;0,'NO SOCIOS'!E15,"INCOMPLETO RECHAZAR")</f>
        <v>INCOMPLETO RECHAZAR</v>
      </c>
      <c r="F546" s="189">
        <v>540</v>
      </c>
    </row>
    <row r="547" spans="1:6" ht="22.5" x14ac:dyDescent="0.2">
      <c r="A547" s="285" t="str">
        <f>+'NO SOCIOS'!A9</f>
        <v>l NO SOCIO</v>
      </c>
      <c r="B547" s="36">
        <f>+'NO SOCIOS'!B9</f>
        <v>0</v>
      </c>
      <c r="C547" s="36">
        <f>+'NO SOCIOS'!C9</f>
        <v>0</v>
      </c>
      <c r="D547" s="214" t="str">
        <f>+'NO SOCIOS'!D9</f>
        <v>CUIT/CUIL –sin puntos ni barras-:</v>
      </c>
      <c r="E547" s="77" t="str">
        <f>IF('NO SOCIOS'!E9&gt;0,'NO SOCIOS'!E9,"INCOMPLETO RECHAZAR")</f>
        <v>INCOMPLETO RECHAZAR</v>
      </c>
      <c r="F547" s="189">
        <v>541</v>
      </c>
    </row>
    <row r="548" spans="1:6" x14ac:dyDescent="0.2">
      <c r="A548" s="285" t="str">
        <f>+'NO SOCIOS'!A20</f>
        <v>l NO SOCIO</v>
      </c>
      <c r="B548" s="36">
        <f>+'NO SOCIOS'!B20</f>
        <v>0</v>
      </c>
      <c r="C548" s="36">
        <f>+'NO SOCIOS'!C20</f>
        <v>0</v>
      </c>
      <c r="D548" s="214" t="str">
        <f>+'NO SOCIOS'!D20</f>
        <v/>
      </c>
      <c r="E548" s="77" t="str">
        <f>IF('NO SOCIOS'!E20&gt;0,'NO SOCIOS'!E20,"INCOMPLETO RECHAZAR")</f>
        <v>INCOMPLETO RECHAZAR</v>
      </c>
      <c r="F548" s="189">
        <v>542</v>
      </c>
    </row>
    <row r="549" spans="1:6" ht="22.5" x14ac:dyDescent="0.2">
      <c r="A549" s="285" t="str">
        <f>+'NO SOCIOS'!A8</f>
        <v>l NO SOCIO</v>
      </c>
      <c r="B549" s="36">
        <f>+'NO SOCIOS'!B8</f>
        <v>0</v>
      </c>
      <c r="C549" s="36">
        <f>+'NO SOCIOS'!C8</f>
        <v>0</v>
      </c>
      <c r="D549" s="214" t="str">
        <f>+'NO SOCIOS'!D8</f>
        <v>DOC. IDENTIDAD –sin puntos-:</v>
      </c>
      <c r="E549" s="77" t="str">
        <f>IF('NO SOCIOS'!E8&gt;0,'NO SOCIOS'!E8,"INCOMPLETO RECHAZAR")</f>
        <v>INCOMPLETO RECHAZAR</v>
      </c>
      <c r="F549" s="189">
        <v>543</v>
      </c>
    </row>
    <row r="550" spans="1:6" ht="70.7" customHeight="1" x14ac:dyDescent="0.2">
      <c r="A550" s="285" t="str">
        <f>+'NO SOCIOS'!A14</f>
        <v>l NO SOCIO</v>
      </c>
      <c r="B550" s="36">
        <f>+'NO SOCIOS'!B14</f>
        <v>0</v>
      </c>
      <c r="C550" s="36">
        <f>+'NO SOCIOS'!C14</f>
        <v>0</v>
      </c>
      <c r="D550" s="214" t="str">
        <f>+'NO SOCIOS'!D14</f>
        <v>DOMICILIO REAL:</v>
      </c>
      <c r="E550" s="36" t="str">
        <f>IF('NO SOCIOS'!E14&gt;0,'NO SOCIOS'!E14,"INCOMPLETO RECHAZAR")</f>
        <v>INCOMPLETO RECHAZAR</v>
      </c>
      <c r="F550" s="189">
        <v>544</v>
      </c>
    </row>
    <row r="551" spans="1:6" x14ac:dyDescent="0.2">
      <c r="A551" s="285" t="str">
        <f>+'NO SOCIOS'!A17</f>
        <v>l NO SOCIO</v>
      </c>
      <c r="B551" s="36">
        <f>+'NO SOCIOS'!B17</f>
        <v>0</v>
      </c>
      <c r="C551" s="36">
        <f>+'NO SOCIOS'!C17</f>
        <v>0</v>
      </c>
      <c r="D551" s="214" t="str">
        <f>+'NO SOCIOS'!D17</f>
        <v>ESTADO CIVIL:</v>
      </c>
      <c r="E551" s="36" t="str">
        <f>IF('NO SOCIOS'!E17&gt;0,'NO SOCIOS'!E17,"INCOMPLETO RECHAZAR")</f>
        <v>INCOMPLETO RECHAZAR</v>
      </c>
      <c r="F551" s="189">
        <v>545</v>
      </c>
    </row>
    <row r="552" spans="1:6" ht="22.5" x14ac:dyDescent="0.2">
      <c r="A552" s="285" t="str">
        <f>+'NO SOCIOS'!A10</f>
        <v>l NO SOCIO</v>
      </c>
      <c r="B552" s="36">
        <f>+'NO SOCIOS'!B10</f>
        <v>0</v>
      </c>
      <c r="C552" s="36">
        <f>+'NO SOCIOS'!C10</f>
        <v>0</v>
      </c>
      <c r="D552" s="214" t="str">
        <f>+'NO SOCIOS'!D10</f>
        <v>FECHA DE NACIMIENTO –dd/mm/aa-:</v>
      </c>
      <c r="E552" s="153" t="str">
        <f>IF('NO SOCIOS'!E10&gt;0,'NO SOCIOS'!E10,"INCOMPLETO RECHAZAR")</f>
        <v>INCOMPLETO RECHAZAR</v>
      </c>
      <c r="F552" s="189">
        <v>546</v>
      </c>
    </row>
    <row r="553" spans="1:6" ht="70.7" customHeight="1" x14ac:dyDescent="0.2">
      <c r="A553" s="285" t="str">
        <f>+'NO SOCIOS'!A11</f>
        <v>l NO SOCIO</v>
      </c>
      <c r="B553" s="36">
        <f>+'NO SOCIOS'!B11</f>
        <v>0</v>
      </c>
      <c r="C553" s="36">
        <f>+'NO SOCIOS'!C11</f>
        <v>0</v>
      </c>
      <c r="D553" s="214" t="str">
        <f>+'NO SOCIOS'!D11</f>
        <v>LUGAR DE NACIMIENTO:</v>
      </c>
      <c r="E553" s="36" t="str">
        <f>IF('NO SOCIOS'!E11&gt;0,'NO SOCIOS'!E11,"INCOMPLETO RECHAZAR")</f>
        <v>INCOMPLETO RECHAZAR</v>
      </c>
      <c r="F553" s="189">
        <v>547</v>
      </c>
    </row>
    <row r="554" spans="1:6" x14ac:dyDescent="0.2">
      <c r="A554" s="285" t="str">
        <f>+'NO SOCIOS'!A12</f>
        <v>l NO SOCIO</v>
      </c>
      <c r="B554" s="36">
        <f>+'NO SOCIOS'!B12</f>
        <v>0</v>
      </c>
      <c r="C554" s="36">
        <f>+'NO SOCIOS'!C12</f>
        <v>0</v>
      </c>
      <c r="D554" s="214" t="str">
        <f>+'NO SOCIOS'!D12</f>
        <v>NACIONALIDAD:</v>
      </c>
      <c r="E554" s="36" t="str">
        <f>IF('NO SOCIOS'!E12&gt;0,'NO SOCIOS'!E12,"INCOMPLETO RECHAZAR")</f>
        <v>INCOMPLETO RECHAZAR</v>
      </c>
      <c r="F554" s="189">
        <v>548</v>
      </c>
    </row>
    <row r="555" spans="1:6" x14ac:dyDescent="0.2">
      <c r="A555" s="285" t="str">
        <f>+'NO SOCIOS'!A19</f>
        <v>l NO SOCIO</v>
      </c>
      <c r="B555" s="36">
        <f>+'NO SOCIOS'!B19</f>
        <v>0</v>
      </c>
      <c r="C555" s="36">
        <f>+'NO SOCIOS'!C19</f>
        <v>0</v>
      </c>
      <c r="D555" s="214" t="str">
        <f>+'NO SOCIOS'!D19</f>
        <v/>
      </c>
      <c r="E555" s="36" t="str">
        <f>IF('NO SOCIOS'!E19&gt;0,'NO SOCIOS'!E19,"INCOMPLETO RECHAZAR")</f>
        <v>INCOMPLETO RECHAZAR</v>
      </c>
      <c r="F555" s="189">
        <v>549</v>
      </c>
    </row>
    <row r="556" spans="1:6" ht="84.95" customHeight="1" x14ac:dyDescent="0.2">
      <c r="A556" s="285" t="str">
        <f>+'NO SOCIOS'!A23</f>
        <v>l NO SOCIO</v>
      </c>
      <c r="B556" s="36">
        <f>+'NO SOCIOS'!B23</f>
        <v>0</v>
      </c>
      <c r="C556" s="36">
        <f>+'NO SOCIOS'!C23</f>
        <v>0</v>
      </c>
      <c r="D556" s="214" t="str">
        <f>+'NO SOCIOS'!D23</f>
        <v>NOTA/OBSERVACIÓN -en mayúscula-:</v>
      </c>
      <c r="E556" s="198" t="str">
        <f>IF('NO SOCIOS'!E23&gt;0,'NO SOCIOS'!E23,"INCOMPLETO RECHAZAR")</f>
        <v>INCOMPLETO RECHAZAR</v>
      </c>
      <c r="F556" s="189">
        <v>550</v>
      </c>
    </row>
    <row r="557" spans="1:6" ht="56.85" customHeight="1" x14ac:dyDescent="0.2">
      <c r="A557" s="285" t="str">
        <f>+'NO SOCIOS'!A13</f>
        <v>l NO SOCIO</v>
      </c>
      <c r="B557" s="36">
        <f>+'NO SOCIOS'!B13</f>
        <v>0</v>
      </c>
      <c r="C557" s="36">
        <f>+'NO SOCIOS'!C13</f>
        <v>0</v>
      </c>
      <c r="D557" s="214" t="str">
        <f>+'NO SOCIOS'!D13</f>
        <v>PROFESIÓN/OFICIO:</v>
      </c>
      <c r="E557" s="36" t="str">
        <f>IF('NO SOCIOS'!E13&gt;0,'NO SOCIOS'!E13,"INCOMPLETO RECHAZAR")</f>
        <v>INCOMPLETO RECHAZAR</v>
      </c>
      <c r="F557" s="189">
        <v>551</v>
      </c>
    </row>
    <row r="558" spans="1:6" x14ac:dyDescent="0.2">
      <c r="A558" s="285" t="str">
        <f>+'NO SOCIOS'!A34</f>
        <v>l NO SOCIO</v>
      </c>
      <c r="B558" s="36">
        <f>+'NO SOCIOS'!B34</f>
        <v>0</v>
      </c>
      <c r="C558" s="36">
        <f>+'NO SOCIOS'!C34</f>
        <v>0</v>
      </c>
      <c r="D558" s="214" t="str">
        <f>+'NO SOCIOS'!D34</f>
        <v/>
      </c>
      <c r="E558" s="36" t="str">
        <f>IF('NO SOCIOS'!E34&gt;0,'NO SOCIOS'!E34,"INCOMPLETO RECHAZAR")</f>
        <v>INCOMPLETO RECHAZAR</v>
      </c>
      <c r="F558" s="189">
        <v>552</v>
      </c>
    </row>
    <row r="559" spans="1:6" x14ac:dyDescent="0.2">
      <c r="A559" s="285" t="str">
        <f>+'NO SOCIOS'!A31</f>
        <v>l NO SOCIO</v>
      </c>
      <c r="B559" s="36">
        <f>+'NO SOCIOS'!B31</f>
        <v>0</v>
      </c>
      <c r="C559" s="36">
        <f>+'NO SOCIOS'!C31</f>
        <v>0</v>
      </c>
      <c r="D559" s="214" t="str">
        <f>+'NO SOCIOS'!D31</f>
        <v>CEL/TEL :</v>
      </c>
      <c r="E559" s="77" t="str">
        <f>IF('NO SOCIOS'!E31&gt;0,'NO SOCIOS'!E31,"INCOMPLETO RECHAZAR")</f>
        <v>INCOMPLETO RECHAZAR</v>
      </c>
      <c r="F559" s="189">
        <v>553</v>
      </c>
    </row>
    <row r="560" spans="1:6" ht="22.5" x14ac:dyDescent="0.2">
      <c r="A560" s="285" t="str">
        <f>+'NO SOCIOS'!A25</f>
        <v>l NO SOCIO</v>
      </c>
      <c r="B560" s="36">
        <f>+'NO SOCIOS'!B25</f>
        <v>0</v>
      </c>
      <c r="C560" s="36">
        <f>+'NO SOCIOS'!C25</f>
        <v>0</v>
      </c>
      <c r="D560" s="214" t="str">
        <f>+'NO SOCIOS'!D25</f>
        <v>CUIT/CUIL –sin puntos ni barras-:</v>
      </c>
      <c r="E560" s="77" t="str">
        <f>IF('NO SOCIOS'!E25&gt;0,'NO SOCIOS'!E25,"INCOMPLETO RECHAZAR")</f>
        <v>INCOMPLETO RECHAZAR</v>
      </c>
      <c r="F560" s="189">
        <v>554</v>
      </c>
    </row>
    <row r="561" spans="1:6" x14ac:dyDescent="0.2">
      <c r="A561" s="285" t="str">
        <f>+'NO SOCIOS'!A36</f>
        <v>l NO SOCIO</v>
      </c>
      <c r="B561" s="36">
        <f>+'NO SOCIOS'!B36</f>
        <v>0</v>
      </c>
      <c r="C561" s="36">
        <f>+'NO SOCIOS'!C36</f>
        <v>0</v>
      </c>
      <c r="D561" s="214" t="str">
        <f>+'NO SOCIOS'!D36</f>
        <v/>
      </c>
      <c r="E561" s="77" t="str">
        <f>IF('NO SOCIOS'!E36&gt;0,'NO SOCIOS'!E36,"INCOMPLETO RECHAZAR")</f>
        <v>INCOMPLETO RECHAZAR</v>
      </c>
      <c r="F561" s="189">
        <v>555</v>
      </c>
    </row>
    <row r="562" spans="1:6" ht="22.5" x14ac:dyDescent="0.2">
      <c r="A562" s="285" t="str">
        <f>+'NO SOCIOS'!A24</f>
        <v>l NO SOCIO</v>
      </c>
      <c r="B562" s="36">
        <f>+'NO SOCIOS'!B24</f>
        <v>0</v>
      </c>
      <c r="C562" s="36">
        <f>+'NO SOCIOS'!C24</f>
        <v>0</v>
      </c>
      <c r="D562" s="214" t="str">
        <f>+'NO SOCIOS'!D24</f>
        <v>DOC. IDENTIDAD –sin puntos-:</v>
      </c>
      <c r="E562" s="77" t="str">
        <f>IF('NO SOCIOS'!E24&gt;0,'NO SOCIOS'!E24,"INCOMPLETO RECHAZAR")</f>
        <v>INCOMPLETO RECHAZAR</v>
      </c>
      <c r="F562" s="189">
        <v>556</v>
      </c>
    </row>
    <row r="563" spans="1:6" ht="70.7" customHeight="1" x14ac:dyDescent="0.2">
      <c r="A563" s="285" t="str">
        <f>+'NO SOCIOS'!A30</f>
        <v>l NO SOCIO</v>
      </c>
      <c r="B563" s="36">
        <f>+'NO SOCIOS'!B30</f>
        <v>0</v>
      </c>
      <c r="C563" s="36">
        <f>+'NO SOCIOS'!C30</f>
        <v>0</v>
      </c>
      <c r="D563" s="214" t="str">
        <f>+'NO SOCIOS'!D30</f>
        <v>DOMICILIO REAL:</v>
      </c>
      <c r="E563" s="36" t="str">
        <f>IF('NO SOCIOS'!E30&gt;0,'NO SOCIOS'!E30,"INCOMPLETO RECHAZAR")</f>
        <v>INCOMPLETO RECHAZAR</v>
      </c>
      <c r="F563" s="189">
        <v>557</v>
      </c>
    </row>
    <row r="564" spans="1:6" x14ac:dyDescent="0.2">
      <c r="A564" s="285" t="str">
        <f>+'NO SOCIOS'!A33</f>
        <v>l NO SOCIO</v>
      </c>
      <c r="B564" s="36">
        <f>+'NO SOCIOS'!B33</f>
        <v>0</v>
      </c>
      <c r="C564" s="36">
        <f>+'NO SOCIOS'!C33</f>
        <v>0</v>
      </c>
      <c r="D564" s="214" t="str">
        <f>+'NO SOCIOS'!D33</f>
        <v>ESTADO CIVIL:</v>
      </c>
      <c r="E564" s="36" t="str">
        <f>IF('NO SOCIOS'!E33&gt;0,'NO SOCIOS'!E33,"INCOMPLETO RECHAZAR")</f>
        <v>INCOMPLETO RECHAZAR</v>
      </c>
      <c r="F564" s="189">
        <v>558</v>
      </c>
    </row>
    <row r="565" spans="1:6" ht="22.5" x14ac:dyDescent="0.2">
      <c r="A565" s="285" t="str">
        <f>+'NO SOCIOS'!A26</f>
        <v>l NO SOCIO</v>
      </c>
      <c r="B565" s="36">
        <f>+'NO SOCIOS'!B26</f>
        <v>0</v>
      </c>
      <c r="C565" s="36">
        <f>+'NO SOCIOS'!C26</f>
        <v>0</v>
      </c>
      <c r="D565" s="214" t="str">
        <f>+'NO SOCIOS'!D26</f>
        <v>FECHA DE NACIMIENTO –dd/mm/aa-:</v>
      </c>
      <c r="E565" s="153" t="str">
        <f>IF('NO SOCIOS'!E26&gt;0,'NO SOCIOS'!E26,"INCOMPLETO RECHAZAR")</f>
        <v>INCOMPLETO RECHAZAR</v>
      </c>
      <c r="F565" s="189">
        <v>559</v>
      </c>
    </row>
    <row r="566" spans="1:6" ht="70.7" customHeight="1" x14ac:dyDescent="0.2">
      <c r="A566" s="285" t="str">
        <f>+'NO SOCIOS'!A27</f>
        <v>l NO SOCIO</v>
      </c>
      <c r="B566" s="36">
        <f>+'NO SOCIOS'!B27</f>
        <v>0</v>
      </c>
      <c r="C566" s="36">
        <f>+'NO SOCIOS'!C27</f>
        <v>0</v>
      </c>
      <c r="D566" s="214" t="str">
        <f>+'NO SOCIOS'!D27</f>
        <v>LUGAR DE NACIMIENTO:</v>
      </c>
      <c r="E566" s="36" t="str">
        <f>IF('NO SOCIOS'!E27&gt;0,'NO SOCIOS'!E27,"INCOMPLETO RECHAZAR")</f>
        <v>INCOMPLETO RECHAZAR</v>
      </c>
      <c r="F566" s="189">
        <v>560</v>
      </c>
    </row>
    <row r="567" spans="1:6" x14ac:dyDescent="0.2">
      <c r="A567" s="285" t="str">
        <f>+'NO SOCIOS'!A28</f>
        <v>l NO SOCIO</v>
      </c>
      <c r="B567" s="36">
        <f>+'NO SOCIOS'!B28</f>
        <v>0</v>
      </c>
      <c r="C567" s="36">
        <f>+'NO SOCIOS'!C28</f>
        <v>0</v>
      </c>
      <c r="D567" s="214" t="str">
        <f>+'NO SOCIOS'!D28</f>
        <v>NACIONALIDAD:</v>
      </c>
      <c r="E567" s="36" t="str">
        <f>IF('NO SOCIOS'!E28&gt;0,'NO SOCIOS'!E28,"INCOMPLETO RECHAZAR")</f>
        <v>INCOMPLETO RECHAZAR</v>
      </c>
      <c r="F567" s="189">
        <v>561</v>
      </c>
    </row>
    <row r="568" spans="1:6" x14ac:dyDescent="0.2">
      <c r="A568" s="285" t="str">
        <f>+'NO SOCIOS'!A35</f>
        <v>l NO SOCIO</v>
      </c>
      <c r="B568" s="36">
        <f>+'NO SOCIOS'!B35</f>
        <v>0</v>
      </c>
      <c r="C568" s="36">
        <f>+'NO SOCIOS'!C35</f>
        <v>0</v>
      </c>
      <c r="D568" s="214" t="str">
        <f>+'NO SOCIOS'!D35</f>
        <v/>
      </c>
      <c r="E568" s="36" t="str">
        <f>IF('NO SOCIOS'!E35&gt;0,'NO SOCIOS'!E35,"INCOMPLETO RECHAZAR")</f>
        <v>INCOMPLETO RECHAZAR</v>
      </c>
      <c r="F568" s="189">
        <v>562</v>
      </c>
    </row>
    <row r="569" spans="1:6" ht="84.95" customHeight="1" x14ac:dyDescent="0.2">
      <c r="A569" s="285" t="str">
        <f>+'NO SOCIOS'!A39</f>
        <v>l NO SOCIO</v>
      </c>
      <c r="B569" s="36">
        <f>+'NO SOCIOS'!B39</f>
        <v>0</v>
      </c>
      <c r="C569" s="36">
        <f>+'NO SOCIOS'!C39</f>
        <v>0</v>
      </c>
      <c r="D569" s="214" t="str">
        <f>+'NO SOCIOS'!D39</f>
        <v>NOTA/OBSERVACIÓN -en mayúscula-:</v>
      </c>
      <c r="E569" s="198" t="str">
        <f>IF('NO SOCIOS'!E39&gt;0,'NO SOCIOS'!E39,"INCOMPLETO RECHAZAR")</f>
        <v>INCOMPLETO RECHAZAR</v>
      </c>
      <c r="F569" s="189">
        <v>563</v>
      </c>
    </row>
    <row r="570" spans="1:6" ht="56.85" customHeight="1" x14ac:dyDescent="0.2">
      <c r="A570" s="285" t="str">
        <f>+'NO SOCIOS'!A29</f>
        <v>l NO SOCIO</v>
      </c>
      <c r="B570" s="36">
        <f>+'NO SOCIOS'!B29</f>
        <v>0</v>
      </c>
      <c r="C570" s="36">
        <f>+'NO SOCIOS'!C29</f>
        <v>0</v>
      </c>
      <c r="D570" s="214" t="str">
        <f>+'NO SOCIOS'!D29</f>
        <v>PROFESIÓN/OFICIO:</v>
      </c>
      <c r="E570" s="36" t="str">
        <f>IF('NO SOCIOS'!E29&gt;0,'NO SOCIOS'!E29,"INCOMPLETO RECHAZAR")</f>
        <v>INCOMPLETO RECHAZAR</v>
      </c>
      <c r="F570" s="189">
        <v>564</v>
      </c>
    </row>
    <row r="571" spans="1:6" x14ac:dyDescent="0.2">
      <c r="A571" s="285" t="str">
        <f>+'NO SOCIOS'!A50</f>
        <v>l NO SOCIO</v>
      </c>
      <c r="B571" s="36">
        <f>+'NO SOCIOS'!B50</f>
        <v>0</v>
      </c>
      <c r="C571" s="36">
        <f>+'NO SOCIOS'!C50</f>
        <v>0</v>
      </c>
      <c r="D571" s="214" t="str">
        <f>+'NO SOCIOS'!D50</f>
        <v/>
      </c>
      <c r="E571" s="36" t="str">
        <f>IF('NO SOCIOS'!E50&gt;0,'NO SOCIOS'!E50,"INCOMPLETO RECHAZAR")</f>
        <v>INCOMPLETO RECHAZAR</v>
      </c>
      <c r="F571" s="189">
        <v>565</v>
      </c>
    </row>
    <row r="572" spans="1:6" x14ac:dyDescent="0.2">
      <c r="A572" s="285" t="str">
        <f>+'NO SOCIOS'!A47</f>
        <v>l NO SOCIO</v>
      </c>
      <c r="B572" s="36">
        <f>+'NO SOCIOS'!B47</f>
        <v>0</v>
      </c>
      <c r="C572" s="36">
        <f>+'NO SOCIOS'!C47</f>
        <v>0</v>
      </c>
      <c r="D572" s="214" t="str">
        <f>+'NO SOCIOS'!D47</f>
        <v>CEL/TEL :</v>
      </c>
      <c r="E572" s="77" t="str">
        <f>IF('NO SOCIOS'!E47&gt;0,'NO SOCIOS'!E47,"INCOMPLETO RECHAZAR")</f>
        <v>INCOMPLETO RECHAZAR</v>
      </c>
      <c r="F572" s="189">
        <v>566</v>
      </c>
    </row>
    <row r="573" spans="1:6" ht="22.5" x14ac:dyDescent="0.2">
      <c r="A573" s="285" t="str">
        <f>+'NO SOCIOS'!A41</f>
        <v>l NO SOCIO</v>
      </c>
      <c r="B573" s="36">
        <f>+'NO SOCIOS'!B41</f>
        <v>0</v>
      </c>
      <c r="C573" s="36">
        <f>+'NO SOCIOS'!C41</f>
        <v>0</v>
      </c>
      <c r="D573" s="214" t="str">
        <f>+'NO SOCIOS'!D41</f>
        <v>CUIT/CUIL –sin puntos ni barras-:</v>
      </c>
      <c r="E573" s="77" t="str">
        <f>IF('NO SOCIOS'!E41&gt;0,'NO SOCIOS'!E41,"INCOMPLETO RECHAZAR")</f>
        <v>INCOMPLETO RECHAZAR</v>
      </c>
      <c r="F573" s="189">
        <v>567</v>
      </c>
    </row>
    <row r="574" spans="1:6" x14ac:dyDescent="0.2">
      <c r="A574" s="285" t="str">
        <f>+'NO SOCIOS'!A52</f>
        <v>l NO SOCIO</v>
      </c>
      <c r="B574" s="36">
        <f>+'NO SOCIOS'!B52</f>
        <v>0</v>
      </c>
      <c r="C574" s="36">
        <f>+'NO SOCIOS'!C52</f>
        <v>0</v>
      </c>
      <c r="D574" s="214" t="str">
        <f>+'NO SOCIOS'!D52</f>
        <v/>
      </c>
      <c r="E574" s="77" t="str">
        <f>IF('NO SOCIOS'!E52&gt;0,'NO SOCIOS'!E52,"INCOMPLETO RECHAZAR")</f>
        <v>INCOMPLETO RECHAZAR</v>
      </c>
      <c r="F574" s="189">
        <v>568</v>
      </c>
    </row>
    <row r="575" spans="1:6" ht="22.5" x14ac:dyDescent="0.2">
      <c r="A575" s="285" t="str">
        <f>+'NO SOCIOS'!A40</f>
        <v>l NO SOCIO</v>
      </c>
      <c r="B575" s="36">
        <f>+'NO SOCIOS'!B40</f>
        <v>0</v>
      </c>
      <c r="C575" s="36">
        <f>+'NO SOCIOS'!C40</f>
        <v>0</v>
      </c>
      <c r="D575" s="214" t="str">
        <f>+'NO SOCIOS'!D40</f>
        <v>DOC. IDENTIDAD –sin puntos-:</v>
      </c>
      <c r="E575" s="77" t="str">
        <f>IF('NO SOCIOS'!E40&gt;0,'NO SOCIOS'!E40,"INCOMPLETO RECHAZAR")</f>
        <v>INCOMPLETO RECHAZAR</v>
      </c>
      <c r="F575" s="189">
        <v>569</v>
      </c>
    </row>
    <row r="576" spans="1:6" ht="70.7" customHeight="1" x14ac:dyDescent="0.2">
      <c r="A576" s="285" t="str">
        <f>+'NO SOCIOS'!A46</f>
        <v>l NO SOCIO</v>
      </c>
      <c r="B576" s="36">
        <f>+'NO SOCIOS'!B46</f>
        <v>0</v>
      </c>
      <c r="C576" s="36">
        <f>+'NO SOCIOS'!C46</f>
        <v>0</v>
      </c>
      <c r="D576" s="214" t="str">
        <f>+'NO SOCIOS'!D46</f>
        <v>DOMICILIO REAL:</v>
      </c>
      <c r="E576" s="36" t="str">
        <f>IF('NO SOCIOS'!E46&gt;0,'NO SOCIOS'!E46,"INCOMPLETO RECHAZAR")</f>
        <v>INCOMPLETO RECHAZAR</v>
      </c>
      <c r="F576" s="189">
        <v>570</v>
      </c>
    </row>
    <row r="577" spans="1:6" x14ac:dyDescent="0.2">
      <c r="A577" s="285" t="str">
        <f>+'NO SOCIOS'!A49</f>
        <v>l NO SOCIO</v>
      </c>
      <c r="B577" s="36">
        <f>+'NO SOCIOS'!B49</f>
        <v>0</v>
      </c>
      <c r="C577" s="36">
        <f>+'NO SOCIOS'!C49</f>
        <v>0</v>
      </c>
      <c r="D577" s="214" t="str">
        <f>+'NO SOCIOS'!D49</f>
        <v>ESTADO CIVIL:</v>
      </c>
      <c r="E577" s="36" t="str">
        <f>IF('NO SOCIOS'!E49&gt;0,'NO SOCIOS'!E49,"INCOMPLETO RECHAZAR")</f>
        <v>INCOMPLETO RECHAZAR</v>
      </c>
      <c r="F577" s="189">
        <v>571</v>
      </c>
    </row>
    <row r="578" spans="1:6" ht="22.5" x14ac:dyDescent="0.2">
      <c r="A578" s="285" t="str">
        <f>+'NO SOCIOS'!A42</f>
        <v>l NO SOCIO</v>
      </c>
      <c r="B578" s="36">
        <f>+'NO SOCIOS'!B42</f>
        <v>0</v>
      </c>
      <c r="C578" s="36">
        <f>+'NO SOCIOS'!C42</f>
        <v>0</v>
      </c>
      <c r="D578" s="214" t="str">
        <f>+'NO SOCIOS'!D42</f>
        <v>FECHA DE NACIMIENTO –dd/mm/aa-:</v>
      </c>
      <c r="E578" s="153" t="str">
        <f>IF('NO SOCIOS'!E42&gt;0,'NO SOCIOS'!E42,"INCOMPLETO RECHAZAR")</f>
        <v>INCOMPLETO RECHAZAR</v>
      </c>
      <c r="F578" s="189">
        <v>572</v>
      </c>
    </row>
    <row r="579" spans="1:6" ht="70.7" customHeight="1" x14ac:dyDescent="0.2">
      <c r="A579" s="285" t="str">
        <f>+'NO SOCIOS'!A43</f>
        <v>l NO SOCIO</v>
      </c>
      <c r="B579" s="36">
        <f>+'NO SOCIOS'!B43</f>
        <v>0</v>
      </c>
      <c r="C579" s="36">
        <f>+'NO SOCIOS'!C43</f>
        <v>0</v>
      </c>
      <c r="D579" s="214" t="str">
        <f>+'NO SOCIOS'!D43</f>
        <v>LUGAR DE NACIMIENTO:</v>
      </c>
      <c r="E579" s="36" t="str">
        <f>IF('NO SOCIOS'!E43&gt;0,'NO SOCIOS'!E43,"INCOMPLETO RECHAZAR")</f>
        <v>INCOMPLETO RECHAZAR</v>
      </c>
      <c r="F579" s="189">
        <v>573</v>
      </c>
    </row>
    <row r="580" spans="1:6" x14ac:dyDescent="0.2">
      <c r="A580" s="285" t="str">
        <f>+'NO SOCIOS'!A44</f>
        <v>l NO SOCIO</v>
      </c>
      <c r="B580" s="36">
        <f>+'NO SOCIOS'!B44</f>
        <v>0</v>
      </c>
      <c r="C580" s="36">
        <f>+'NO SOCIOS'!C44</f>
        <v>0</v>
      </c>
      <c r="D580" s="214" t="str">
        <f>+'NO SOCIOS'!D44</f>
        <v>NACIONALIDAD:</v>
      </c>
      <c r="E580" s="36" t="str">
        <f>IF('NO SOCIOS'!E44&gt;0,'NO SOCIOS'!E44,"INCOMPLETO RECHAZAR")</f>
        <v>INCOMPLETO RECHAZAR</v>
      </c>
      <c r="F580" s="189">
        <v>574</v>
      </c>
    </row>
    <row r="581" spans="1:6" x14ac:dyDescent="0.2">
      <c r="A581" s="285" t="str">
        <f>+'NO SOCIOS'!A51</f>
        <v>l NO SOCIO</v>
      </c>
      <c r="B581" s="36">
        <f>+'NO SOCIOS'!B51</f>
        <v>0</v>
      </c>
      <c r="C581" s="36">
        <f>+'NO SOCIOS'!C51</f>
        <v>0</v>
      </c>
      <c r="D581" s="214" t="str">
        <f>+'NO SOCIOS'!D51</f>
        <v/>
      </c>
      <c r="E581" s="36" t="str">
        <f>IF('NO SOCIOS'!E51&gt;0,'NO SOCIOS'!E51,"INCOMPLETO RECHAZAR")</f>
        <v>INCOMPLETO RECHAZAR</v>
      </c>
      <c r="F581" s="189">
        <v>575</v>
      </c>
    </row>
    <row r="582" spans="1:6" ht="84.95" customHeight="1" x14ac:dyDescent="0.2">
      <c r="A582" s="285" t="str">
        <f>+'NO SOCIOS'!A55</f>
        <v>l NO SOCIO</v>
      </c>
      <c r="B582" s="36">
        <f>+'NO SOCIOS'!B55</f>
        <v>0</v>
      </c>
      <c r="C582" s="36">
        <f>+'NO SOCIOS'!C55</f>
        <v>0</v>
      </c>
      <c r="D582" s="214" t="str">
        <f>+'NO SOCIOS'!D55</f>
        <v>NOTA/OBSERVACIÓN -en mayúscula-:</v>
      </c>
      <c r="E582" s="36" t="str">
        <f>IF('NO SOCIOS'!E55&gt;0,'NO SOCIOS'!E55,"INCOMPLETO RECHAZAR")</f>
        <v>INCOMPLETO RECHAZAR</v>
      </c>
      <c r="F582" s="189">
        <v>576</v>
      </c>
    </row>
    <row r="583" spans="1:6" ht="56.85" customHeight="1" x14ac:dyDescent="0.2">
      <c r="A583" s="285" t="str">
        <f>+'NO SOCIOS'!A45</f>
        <v>l NO SOCIO</v>
      </c>
      <c r="B583" s="36">
        <f>+'NO SOCIOS'!B45</f>
        <v>0</v>
      </c>
      <c r="C583" s="36">
        <f>+'NO SOCIOS'!C45</f>
        <v>0</v>
      </c>
      <c r="D583" s="214" t="str">
        <f>+'NO SOCIOS'!D45</f>
        <v>PROFESIÓN/OFICIO:</v>
      </c>
      <c r="E583" s="36" t="str">
        <f>IF('NO SOCIOS'!E45&gt;0,'NO SOCIOS'!E45,"INCOMPLETO RECHAZAR")</f>
        <v>INCOMPLETO RECHAZAR</v>
      </c>
      <c r="F583" s="189">
        <v>577</v>
      </c>
    </row>
    <row r="584" spans="1:6" x14ac:dyDescent="0.2">
      <c r="A584" s="285" t="str">
        <f>+'NO SOCIOS'!A66</f>
        <v>l NO SOCIO</v>
      </c>
      <c r="B584" s="36">
        <f>+'NO SOCIOS'!B66</f>
        <v>0</v>
      </c>
      <c r="C584" s="36">
        <f>+'NO SOCIOS'!C66</f>
        <v>0</v>
      </c>
      <c r="D584" s="214" t="str">
        <f>+'NO SOCIOS'!D66</f>
        <v/>
      </c>
      <c r="E584" s="36" t="str">
        <f>IF('NO SOCIOS'!E66&gt;0,'NO SOCIOS'!E66,"INCOMPLETO RECHAZAR")</f>
        <v>INCOMPLETO RECHAZAR</v>
      </c>
      <c r="F584" s="189">
        <v>578</v>
      </c>
    </row>
    <row r="585" spans="1:6" x14ac:dyDescent="0.2">
      <c r="A585" s="285" t="str">
        <f>+'NO SOCIOS'!A63</f>
        <v>l NO SOCIO</v>
      </c>
      <c r="B585" s="36">
        <f>+'NO SOCIOS'!B63</f>
        <v>0</v>
      </c>
      <c r="C585" s="36">
        <f>+'NO SOCIOS'!C63</f>
        <v>0</v>
      </c>
      <c r="D585" s="214" t="str">
        <f>+'NO SOCIOS'!D63</f>
        <v>CEL/TEL :</v>
      </c>
      <c r="E585" s="77" t="str">
        <f>IF('NO SOCIOS'!E63&gt;0,'NO SOCIOS'!E63,"INCOMPLETO RECHAZAR")</f>
        <v>INCOMPLETO RECHAZAR</v>
      </c>
      <c r="F585" s="189">
        <v>579</v>
      </c>
    </row>
    <row r="586" spans="1:6" ht="22.5" x14ac:dyDescent="0.2">
      <c r="A586" s="285" t="str">
        <f>+'NO SOCIOS'!A57</f>
        <v>l NO SOCIO</v>
      </c>
      <c r="B586" s="36">
        <f>+'NO SOCIOS'!B57</f>
        <v>0</v>
      </c>
      <c r="C586" s="36">
        <f>+'NO SOCIOS'!C57</f>
        <v>0</v>
      </c>
      <c r="D586" s="214" t="str">
        <f>+'NO SOCIOS'!D57</f>
        <v>CUIT/CUIL –sin puntos ni barras-:</v>
      </c>
      <c r="E586" s="77" t="str">
        <f>IF('NO SOCIOS'!E57&gt;0,'NO SOCIOS'!E57,"INCOMPLETO RECHAZAR")</f>
        <v>INCOMPLETO RECHAZAR</v>
      </c>
      <c r="F586" s="189">
        <v>580</v>
      </c>
    </row>
    <row r="587" spans="1:6" x14ac:dyDescent="0.2">
      <c r="A587" s="285" t="str">
        <f>+'NO SOCIOS'!A68</f>
        <v>l NO SOCIO</v>
      </c>
      <c r="B587" s="36">
        <f>+'NO SOCIOS'!B68</f>
        <v>0</v>
      </c>
      <c r="C587" s="36">
        <f>+'NO SOCIOS'!C68</f>
        <v>0</v>
      </c>
      <c r="D587" s="214" t="str">
        <f>+'NO SOCIOS'!D68</f>
        <v/>
      </c>
      <c r="E587" s="77" t="str">
        <f>IF('NO SOCIOS'!E68&gt;0,'NO SOCIOS'!E68,"INCOMPLETO RECHAZAR")</f>
        <v>INCOMPLETO RECHAZAR</v>
      </c>
      <c r="F587" s="189">
        <v>581</v>
      </c>
    </row>
    <row r="588" spans="1:6" ht="22.5" x14ac:dyDescent="0.2">
      <c r="A588" s="285" t="str">
        <f>+'NO SOCIOS'!A56</f>
        <v>l NO SOCIO</v>
      </c>
      <c r="B588" s="36">
        <f>+'NO SOCIOS'!B56</f>
        <v>0</v>
      </c>
      <c r="C588" s="36">
        <f>+'NO SOCIOS'!C56</f>
        <v>0</v>
      </c>
      <c r="D588" s="214" t="str">
        <f>+'NO SOCIOS'!D56</f>
        <v>DOC. IDENTIDAD –sin puntos-:</v>
      </c>
      <c r="E588" s="77" t="str">
        <f>IF('NO SOCIOS'!E56&gt;0,'NO SOCIOS'!E56,"INCOMPLETO RECHAZAR")</f>
        <v>INCOMPLETO RECHAZAR</v>
      </c>
      <c r="F588" s="189">
        <v>582</v>
      </c>
    </row>
    <row r="589" spans="1:6" ht="70.7" customHeight="1" x14ac:dyDescent="0.2">
      <c r="A589" s="285" t="str">
        <f>+'NO SOCIOS'!A62</f>
        <v>l NO SOCIO</v>
      </c>
      <c r="B589" s="36">
        <f>+'NO SOCIOS'!B62</f>
        <v>0</v>
      </c>
      <c r="C589" s="36">
        <f>+'NO SOCIOS'!C62</f>
        <v>0</v>
      </c>
      <c r="D589" s="214" t="str">
        <f>+'NO SOCIOS'!D62</f>
        <v>DOMICILIO REAL:</v>
      </c>
      <c r="E589" s="36" t="str">
        <f>IF('NO SOCIOS'!E62&gt;0,'NO SOCIOS'!E62,"INCOMPLETO RECHAZAR")</f>
        <v>INCOMPLETO RECHAZAR</v>
      </c>
      <c r="F589" s="189">
        <v>583</v>
      </c>
    </row>
    <row r="590" spans="1:6" x14ac:dyDescent="0.2">
      <c r="A590" s="285" t="str">
        <f>+'NO SOCIOS'!A65</f>
        <v>l NO SOCIO</v>
      </c>
      <c r="B590" s="36">
        <f>+'NO SOCIOS'!B65</f>
        <v>0</v>
      </c>
      <c r="C590" s="36">
        <f>+'NO SOCIOS'!C65</f>
        <v>0</v>
      </c>
      <c r="D590" s="214" t="str">
        <f>+'NO SOCIOS'!D65</f>
        <v>ESTADO CIVIL:</v>
      </c>
      <c r="E590" s="36" t="str">
        <f>IF('NO SOCIOS'!E65&gt;0,'NO SOCIOS'!E65,"INCOMPLETO RECHAZAR")</f>
        <v>INCOMPLETO RECHAZAR</v>
      </c>
      <c r="F590" s="189">
        <v>584</v>
      </c>
    </row>
    <row r="591" spans="1:6" ht="22.5" x14ac:dyDescent="0.2">
      <c r="A591" s="285" t="str">
        <f>+'NO SOCIOS'!A58</f>
        <v>l NO SOCIO</v>
      </c>
      <c r="B591" s="36">
        <f>+'NO SOCIOS'!B58</f>
        <v>0</v>
      </c>
      <c r="C591" s="36">
        <f>+'NO SOCIOS'!C58</f>
        <v>0</v>
      </c>
      <c r="D591" s="214" t="str">
        <f>+'NO SOCIOS'!D58</f>
        <v>FECHA DE NACIMIENTO –dd/mm/aa-:</v>
      </c>
      <c r="E591" s="153" t="str">
        <f>IF('NO SOCIOS'!E58&gt;0,'NO SOCIOS'!E58,"INCOMPLETO RECHAZAR")</f>
        <v>INCOMPLETO RECHAZAR</v>
      </c>
      <c r="F591" s="189">
        <v>585</v>
      </c>
    </row>
    <row r="592" spans="1:6" ht="70.7" customHeight="1" x14ac:dyDescent="0.2">
      <c r="A592" s="285" t="str">
        <f>+'NO SOCIOS'!A59</f>
        <v>l NO SOCIO</v>
      </c>
      <c r="B592" s="36">
        <f>+'NO SOCIOS'!B59</f>
        <v>0</v>
      </c>
      <c r="C592" s="36">
        <f>+'NO SOCIOS'!C59</f>
        <v>0</v>
      </c>
      <c r="D592" s="214" t="str">
        <f>+'NO SOCIOS'!D59</f>
        <v>LUGAR DE NACIMIENTO:</v>
      </c>
      <c r="E592" s="36" t="str">
        <f>IF('NO SOCIOS'!E59&gt;0,'NO SOCIOS'!E59,"INCOMPLETO RECHAZAR")</f>
        <v>INCOMPLETO RECHAZAR</v>
      </c>
      <c r="F592" s="189">
        <v>586</v>
      </c>
    </row>
    <row r="593" spans="1:6" x14ac:dyDescent="0.2">
      <c r="A593" s="285" t="str">
        <f>+'NO SOCIOS'!A60</f>
        <v>l NO SOCIO</v>
      </c>
      <c r="B593" s="36">
        <f>+'NO SOCIOS'!B60</f>
        <v>0</v>
      </c>
      <c r="C593" s="36">
        <f>+'NO SOCIOS'!C60</f>
        <v>0</v>
      </c>
      <c r="D593" s="214" t="str">
        <f>+'NO SOCIOS'!D60</f>
        <v>NACIONALIDAD:</v>
      </c>
      <c r="E593" s="36" t="str">
        <f>IF('NO SOCIOS'!E60&gt;0,'NO SOCIOS'!E60,"INCOMPLETO RECHAZAR")</f>
        <v>INCOMPLETO RECHAZAR</v>
      </c>
      <c r="F593" s="189">
        <v>587</v>
      </c>
    </row>
    <row r="594" spans="1:6" x14ac:dyDescent="0.2">
      <c r="A594" s="285" t="str">
        <f>+'NO SOCIOS'!A67</f>
        <v>l NO SOCIO</v>
      </c>
      <c r="B594" s="36">
        <f>+'NO SOCIOS'!B67</f>
        <v>0</v>
      </c>
      <c r="C594" s="36">
        <f>+'NO SOCIOS'!C67</f>
        <v>0</v>
      </c>
      <c r="D594" s="214" t="str">
        <f>+'NO SOCIOS'!D67</f>
        <v/>
      </c>
      <c r="E594" s="36" t="str">
        <f>IF('NO SOCIOS'!E67&gt;0,'NO SOCIOS'!E67,"INCOMPLETO RECHAZAR")</f>
        <v>INCOMPLETO RECHAZAR</v>
      </c>
      <c r="F594" s="189">
        <v>588</v>
      </c>
    </row>
    <row r="595" spans="1:6" ht="84.95" customHeight="1" x14ac:dyDescent="0.2">
      <c r="A595" s="285" t="str">
        <f>+'NO SOCIOS'!A71</f>
        <v>l NO SOCIO</v>
      </c>
      <c r="B595" s="36">
        <f>+'NO SOCIOS'!B71</f>
        <v>0</v>
      </c>
      <c r="C595" s="36">
        <f>+'NO SOCIOS'!C71</f>
        <v>0</v>
      </c>
      <c r="D595" s="214" t="str">
        <f>+'NO SOCIOS'!D71</f>
        <v>NOTA/OBSERVACIÓN -en mayúscula-:</v>
      </c>
      <c r="E595" s="36" t="str">
        <f>IF('NO SOCIOS'!E71&gt;0,'NO SOCIOS'!E71,"INCOMPLETO RECHAZAR")</f>
        <v>INCOMPLETO RECHAZAR</v>
      </c>
      <c r="F595" s="189">
        <v>589</v>
      </c>
    </row>
    <row r="596" spans="1:6" ht="56.85" customHeight="1" x14ac:dyDescent="0.2">
      <c r="A596" s="285" t="str">
        <f>+'NO SOCIOS'!A61</f>
        <v>l NO SOCIO</v>
      </c>
      <c r="B596" s="36">
        <f>+'NO SOCIOS'!B61</f>
        <v>0</v>
      </c>
      <c r="C596" s="36">
        <f>+'NO SOCIOS'!C61</f>
        <v>0</v>
      </c>
      <c r="D596" s="214" t="str">
        <f>+'NO SOCIOS'!D61</f>
        <v>PROFESIÓN/OFICIO:</v>
      </c>
      <c r="E596" s="36" t="str">
        <f>IF('NO SOCIOS'!E61&gt;0,'NO SOCIOS'!E61,"INCOMPLETO RECHAZAR")</f>
        <v>INCOMPLETO RECHAZAR</v>
      </c>
      <c r="F596" s="189">
        <v>590</v>
      </c>
    </row>
    <row r="597" spans="1:6" x14ac:dyDescent="0.2">
      <c r="A597" s="285" t="str">
        <f>+'NO SOCIOS'!A82</f>
        <v>l NO SOCIO</v>
      </c>
      <c r="B597" s="36">
        <f>+'NO SOCIOS'!B82</f>
        <v>0</v>
      </c>
      <c r="C597" s="36">
        <f>+'NO SOCIOS'!C82</f>
        <v>0</v>
      </c>
      <c r="D597" s="214" t="str">
        <f>+'NO SOCIOS'!D82</f>
        <v/>
      </c>
      <c r="E597" s="36" t="str">
        <f>IF('NO SOCIOS'!E82&gt;0,'NO SOCIOS'!E82,"INCOMPLETO RECHAZAR")</f>
        <v>INCOMPLETO RECHAZAR</v>
      </c>
      <c r="F597" s="189">
        <v>591</v>
      </c>
    </row>
    <row r="598" spans="1:6" x14ac:dyDescent="0.2">
      <c r="A598" s="285" t="str">
        <f>+'NO SOCIOS'!A79</f>
        <v>l NO SOCIO</v>
      </c>
      <c r="B598" s="36">
        <f>+'NO SOCIOS'!B79</f>
        <v>0</v>
      </c>
      <c r="C598" s="36">
        <f>+'NO SOCIOS'!C79</f>
        <v>0</v>
      </c>
      <c r="D598" s="214" t="str">
        <f>+'NO SOCIOS'!D79</f>
        <v>CEL/TEL :</v>
      </c>
      <c r="E598" s="77" t="str">
        <f>IF('NO SOCIOS'!E79&gt;0,'NO SOCIOS'!E79,"INCOMPLETO RECHAZAR")</f>
        <v>INCOMPLETO RECHAZAR</v>
      </c>
      <c r="F598" s="189">
        <v>592</v>
      </c>
    </row>
    <row r="599" spans="1:6" ht="22.5" x14ac:dyDescent="0.2">
      <c r="A599" s="285" t="str">
        <f>+'NO SOCIOS'!A73</f>
        <v>l NO SOCIO</v>
      </c>
      <c r="B599" s="36">
        <f>+'NO SOCIOS'!B73</f>
        <v>0</v>
      </c>
      <c r="C599" s="36">
        <f>+'NO SOCIOS'!C73</f>
        <v>0</v>
      </c>
      <c r="D599" s="214" t="str">
        <f>+'NO SOCIOS'!D73</f>
        <v>CUIT/CUIL –sin puntos ni barras-:</v>
      </c>
      <c r="E599" s="77" t="str">
        <f>IF('NO SOCIOS'!E73&gt;0,'NO SOCIOS'!E73,"INCOMPLETO RECHAZAR")</f>
        <v>INCOMPLETO RECHAZAR</v>
      </c>
      <c r="F599" s="189">
        <v>593</v>
      </c>
    </row>
    <row r="600" spans="1:6" x14ac:dyDescent="0.2">
      <c r="A600" s="285" t="str">
        <f>+'NO SOCIOS'!A84</f>
        <v>l NO SOCIO</v>
      </c>
      <c r="B600" s="36">
        <f>+'NO SOCIOS'!B84</f>
        <v>0</v>
      </c>
      <c r="C600" s="36">
        <f>+'NO SOCIOS'!C84</f>
        <v>0</v>
      </c>
      <c r="D600" s="214" t="str">
        <f>+'NO SOCIOS'!D84</f>
        <v/>
      </c>
      <c r="E600" s="77" t="str">
        <f>IF('NO SOCIOS'!E84&gt;0,'NO SOCIOS'!E84,"INCOMPLETO RECHAZAR")</f>
        <v>INCOMPLETO RECHAZAR</v>
      </c>
      <c r="F600" s="189">
        <v>594</v>
      </c>
    </row>
    <row r="601" spans="1:6" ht="22.5" x14ac:dyDescent="0.2">
      <c r="A601" s="285" t="str">
        <f>+'NO SOCIOS'!A72</f>
        <v>l NO SOCIO</v>
      </c>
      <c r="B601" s="36">
        <f>+'NO SOCIOS'!B72</f>
        <v>0</v>
      </c>
      <c r="C601" s="36">
        <f>+'NO SOCIOS'!C72</f>
        <v>0</v>
      </c>
      <c r="D601" s="214" t="str">
        <f>+'NO SOCIOS'!D72</f>
        <v>DOC. IDENTIDAD –sin puntos-:</v>
      </c>
      <c r="E601" s="77" t="str">
        <f>IF('NO SOCIOS'!E72&gt;0,'NO SOCIOS'!E72,"INCOMPLETO RECHAZAR")</f>
        <v>INCOMPLETO RECHAZAR</v>
      </c>
      <c r="F601" s="189">
        <v>595</v>
      </c>
    </row>
    <row r="602" spans="1:6" ht="70.7" customHeight="1" x14ac:dyDescent="0.2">
      <c r="A602" s="285" t="str">
        <f>+'NO SOCIOS'!A78</f>
        <v>l NO SOCIO</v>
      </c>
      <c r="B602" s="36">
        <f>+'NO SOCIOS'!B78</f>
        <v>0</v>
      </c>
      <c r="C602" s="36">
        <f>+'NO SOCIOS'!C78</f>
        <v>0</v>
      </c>
      <c r="D602" s="214" t="str">
        <f>+'NO SOCIOS'!D78</f>
        <v>DOMICILIO REAL:</v>
      </c>
      <c r="E602" s="36" t="str">
        <f>IF('NO SOCIOS'!E78&gt;0,'NO SOCIOS'!E78,"INCOMPLETO RECHAZAR")</f>
        <v>INCOMPLETO RECHAZAR</v>
      </c>
      <c r="F602" s="189">
        <v>596</v>
      </c>
    </row>
    <row r="603" spans="1:6" x14ac:dyDescent="0.2">
      <c r="A603" s="285" t="str">
        <f>+'NO SOCIOS'!A81</f>
        <v>l NO SOCIO</v>
      </c>
      <c r="B603" s="36">
        <f>+'NO SOCIOS'!B81</f>
        <v>0</v>
      </c>
      <c r="C603" s="36">
        <f>+'NO SOCIOS'!C81</f>
        <v>0</v>
      </c>
      <c r="D603" s="214" t="str">
        <f>+'NO SOCIOS'!D81</f>
        <v>ESTADO CIVIL:</v>
      </c>
      <c r="E603" s="36" t="str">
        <f>IF('NO SOCIOS'!E81&gt;0,'NO SOCIOS'!E81,"INCOMPLETO RECHAZAR")</f>
        <v>INCOMPLETO RECHAZAR</v>
      </c>
      <c r="F603" s="189">
        <v>597</v>
      </c>
    </row>
    <row r="604" spans="1:6" ht="22.5" x14ac:dyDescent="0.2">
      <c r="A604" s="285" t="str">
        <f>+'NO SOCIOS'!A74</f>
        <v>l NO SOCIO</v>
      </c>
      <c r="B604" s="36">
        <f>+'NO SOCIOS'!B74</f>
        <v>0</v>
      </c>
      <c r="C604" s="36">
        <f>+'NO SOCIOS'!C74</f>
        <v>0</v>
      </c>
      <c r="D604" s="214" t="str">
        <f>+'NO SOCIOS'!D74</f>
        <v>FECHA DE NACIMIENTO –dd/mm/aa-:</v>
      </c>
      <c r="E604" s="153" t="str">
        <f>IF('NO SOCIOS'!E74&gt;0,'NO SOCIOS'!E74,"INCOMPLETO RECHAZAR")</f>
        <v>INCOMPLETO RECHAZAR</v>
      </c>
      <c r="F604" s="189">
        <v>598</v>
      </c>
    </row>
    <row r="605" spans="1:6" ht="70.7" customHeight="1" x14ac:dyDescent="0.2">
      <c r="A605" s="285" t="str">
        <f>+'NO SOCIOS'!A75</f>
        <v>l NO SOCIO</v>
      </c>
      <c r="B605" s="36">
        <f>+'NO SOCIOS'!B75</f>
        <v>0</v>
      </c>
      <c r="C605" s="36">
        <f>+'NO SOCIOS'!C75</f>
        <v>0</v>
      </c>
      <c r="D605" s="214" t="str">
        <f>+'NO SOCIOS'!D75</f>
        <v>LUGAR DE NACIMIENTO:</v>
      </c>
      <c r="E605" s="36" t="str">
        <f>IF('NO SOCIOS'!E75&gt;0,'NO SOCIOS'!E75,"INCOMPLETO RECHAZAR")</f>
        <v>INCOMPLETO RECHAZAR</v>
      </c>
      <c r="F605" s="189">
        <v>599</v>
      </c>
    </row>
    <row r="606" spans="1:6" x14ac:dyDescent="0.2">
      <c r="A606" s="285" t="str">
        <f>+'NO SOCIOS'!A76</f>
        <v>l NO SOCIO</v>
      </c>
      <c r="B606" s="36">
        <f>+'NO SOCIOS'!B76</f>
        <v>0</v>
      </c>
      <c r="C606" s="36">
        <f>+'NO SOCIOS'!C76</f>
        <v>0</v>
      </c>
      <c r="D606" s="214" t="str">
        <f>+'NO SOCIOS'!D76</f>
        <v>NACIONALIDAD:</v>
      </c>
      <c r="E606" s="36" t="str">
        <f>IF('NO SOCIOS'!E76&gt;0,'NO SOCIOS'!E76,"INCOMPLETO RECHAZAR")</f>
        <v>INCOMPLETO RECHAZAR</v>
      </c>
      <c r="F606" s="189">
        <v>600</v>
      </c>
    </row>
    <row r="607" spans="1:6" x14ac:dyDescent="0.2">
      <c r="A607" s="285" t="str">
        <f>+'NO SOCIOS'!A83</f>
        <v>l NO SOCIO</v>
      </c>
      <c r="B607" s="36">
        <f>+'NO SOCIOS'!B83</f>
        <v>0</v>
      </c>
      <c r="C607" s="36">
        <f>+'NO SOCIOS'!C83</f>
        <v>0</v>
      </c>
      <c r="D607" s="214" t="str">
        <f>+'NO SOCIOS'!D83</f>
        <v/>
      </c>
      <c r="E607" s="36" t="str">
        <f>IF('NO SOCIOS'!E83&gt;0,'NO SOCIOS'!E83,"INCOMPLETO RECHAZAR")</f>
        <v>INCOMPLETO RECHAZAR</v>
      </c>
      <c r="F607" s="189">
        <v>601</v>
      </c>
    </row>
    <row r="608" spans="1:6" ht="84.95" customHeight="1" x14ac:dyDescent="0.2">
      <c r="A608" s="285" t="str">
        <f>+'NO SOCIOS'!A87</f>
        <v>l NO SOCIO</v>
      </c>
      <c r="B608" s="36">
        <f>+'NO SOCIOS'!B87</f>
        <v>0</v>
      </c>
      <c r="C608" s="36">
        <f>+'NO SOCIOS'!C87</f>
        <v>0</v>
      </c>
      <c r="D608" s="214" t="str">
        <f>+'NO SOCIOS'!D87</f>
        <v>NOTA/OBSERVACIÓN -en mayúscula-:</v>
      </c>
      <c r="E608" s="198" t="str">
        <f>IF('NO SOCIOS'!E87&gt;0,'NO SOCIOS'!E87,"INCOMPLETO RECHAZAR")</f>
        <v>INCOMPLETO RECHAZAR</v>
      </c>
      <c r="F608" s="189">
        <v>602</v>
      </c>
    </row>
    <row r="609" spans="1:6" ht="56.85" customHeight="1" x14ac:dyDescent="0.2">
      <c r="A609" s="285" t="str">
        <f>+'NO SOCIOS'!A77</f>
        <v>l NO SOCIO</v>
      </c>
      <c r="B609" s="36">
        <f>+'NO SOCIOS'!B77</f>
        <v>0</v>
      </c>
      <c r="C609" s="36">
        <f>+'NO SOCIOS'!C77</f>
        <v>0</v>
      </c>
      <c r="D609" s="214" t="str">
        <f>+'NO SOCIOS'!D77</f>
        <v>PROFESIÓN/OFICIO:</v>
      </c>
      <c r="E609" s="36" t="str">
        <f>IF('NO SOCIOS'!E77&gt;0,'NO SOCIOS'!E77,"INCOMPLETO RECHAZAR")</f>
        <v>INCOMPLETO RECHAZAR</v>
      </c>
      <c r="F609" s="189">
        <v>603</v>
      </c>
    </row>
    <row r="610" spans="1:6" x14ac:dyDescent="0.2">
      <c r="A610" s="285" t="str">
        <f>+'NO SOCIOS'!A98</f>
        <v>l NO SOCIO</v>
      </c>
      <c r="B610" s="36">
        <f>+'NO SOCIOS'!B98</f>
        <v>0</v>
      </c>
      <c r="C610" s="36">
        <f>+'NO SOCIOS'!C98</f>
        <v>0</v>
      </c>
      <c r="D610" s="214" t="str">
        <f>+'NO SOCIOS'!D98</f>
        <v/>
      </c>
      <c r="E610" s="36" t="str">
        <f>IF('NO SOCIOS'!E98&gt;0,'NO SOCIOS'!E98,"INCOMPLETO RECHAZAR")</f>
        <v>INCOMPLETO RECHAZAR</v>
      </c>
      <c r="F610" s="189">
        <v>604</v>
      </c>
    </row>
    <row r="611" spans="1:6" x14ac:dyDescent="0.2">
      <c r="A611" s="285" t="str">
        <f>+'NO SOCIOS'!A95</f>
        <v>l NO SOCIO</v>
      </c>
      <c r="B611" s="36">
        <f>+'NO SOCIOS'!B95</f>
        <v>0</v>
      </c>
      <c r="C611" s="36">
        <f>+'NO SOCIOS'!C95</f>
        <v>0</v>
      </c>
      <c r="D611" s="214" t="str">
        <f>+'NO SOCIOS'!D95</f>
        <v>CEL/TEL :</v>
      </c>
      <c r="E611" s="77" t="str">
        <f>IF('NO SOCIOS'!E95&gt;0,'NO SOCIOS'!E95,"INCOMPLETO RECHAZAR")</f>
        <v>INCOMPLETO RECHAZAR</v>
      </c>
      <c r="F611" s="189">
        <v>605</v>
      </c>
    </row>
    <row r="612" spans="1:6" ht="22.5" x14ac:dyDescent="0.2">
      <c r="A612" s="285" t="str">
        <f>+'NO SOCIOS'!A89</f>
        <v>l NO SOCIO</v>
      </c>
      <c r="B612" s="36">
        <f>+'NO SOCIOS'!B89</f>
        <v>0</v>
      </c>
      <c r="C612" s="36">
        <f>+'NO SOCIOS'!C89</f>
        <v>0</v>
      </c>
      <c r="D612" s="214" t="str">
        <f>+'NO SOCIOS'!D89</f>
        <v>CUIT/CUIL –sin puntos ni barras-:</v>
      </c>
      <c r="E612" s="77" t="str">
        <f>IF('NO SOCIOS'!E89&gt;0,'NO SOCIOS'!E89,"INCOMPLETO RECHAZAR")</f>
        <v>INCOMPLETO RECHAZAR</v>
      </c>
      <c r="F612" s="189">
        <v>606</v>
      </c>
    </row>
    <row r="613" spans="1:6" x14ac:dyDescent="0.2">
      <c r="A613" s="285" t="str">
        <f>+'NO SOCIOS'!A100</f>
        <v>l NO SOCIO</v>
      </c>
      <c r="B613" s="36">
        <f>+'NO SOCIOS'!B100</f>
        <v>0</v>
      </c>
      <c r="C613" s="36">
        <f>+'NO SOCIOS'!C100</f>
        <v>0</v>
      </c>
      <c r="D613" s="214" t="str">
        <f>+'NO SOCIOS'!D100</f>
        <v/>
      </c>
      <c r="E613" s="77" t="str">
        <f>IF('NO SOCIOS'!E100&gt;0,'NO SOCIOS'!E100,"INCOMPLETO RECHAZAR")</f>
        <v>INCOMPLETO RECHAZAR</v>
      </c>
      <c r="F613" s="189">
        <v>607</v>
      </c>
    </row>
    <row r="614" spans="1:6" ht="22.5" x14ac:dyDescent="0.2">
      <c r="A614" s="285" t="str">
        <f>+'NO SOCIOS'!A88</f>
        <v>l NO SOCIO</v>
      </c>
      <c r="B614" s="36">
        <f>+'NO SOCIOS'!B88</f>
        <v>0</v>
      </c>
      <c r="C614" s="36">
        <f>+'NO SOCIOS'!C88</f>
        <v>0</v>
      </c>
      <c r="D614" s="214" t="str">
        <f>+'NO SOCIOS'!D88</f>
        <v>DOC. IDENTIDAD –sin puntos-:</v>
      </c>
      <c r="E614" s="77" t="str">
        <f>IF('NO SOCIOS'!E88&gt;0,'NO SOCIOS'!E88,"INCOMPLETO RECHAZAR")</f>
        <v>INCOMPLETO RECHAZAR</v>
      </c>
      <c r="F614" s="189">
        <v>608</v>
      </c>
    </row>
    <row r="615" spans="1:6" ht="70.7" customHeight="1" x14ac:dyDescent="0.2">
      <c r="A615" s="285" t="str">
        <f>+'NO SOCIOS'!A94</f>
        <v>l NO SOCIO</v>
      </c>
      <c r="B615" s="36">
        <f>+'NO SOCIOS'!B94</f>
        <v>0</v>
      </c>
      <c r="C615" s="36">
        <f>+'NO SOCIOS'!C94</f>
        <v>0</v>
      </c>
      <c r="D615" s="214" t="str">
        <f>+'NO SOCIOS'!D94</f>
        <v>DOMICILIO REAL:</v>
      </c>
      <c r="E615" s="36" t="str">
        <f>IF('NO SOCIOS'!E94&gt;0,'NO SOCIOS'!E94,"INCOMPLETO RECHAZAR")</f>
        <v>INCOMPLETO RECHAZAR</v>
      </c>
      <c r="F615" s="189">
        <v>609</v>
      </c>
    </row>
    <row r="616" spans="1:6" x14ac:dyDescent="0.2">
      <c r="A616" s="285" t="str">
        <f>+'NO SOCIOS'!A97</f>
        <v>l NO SOCIO</v>
      </c>
      <c r="B616" s="36">
        <f>+'NO SOCIOS'!B97</f>
        <v>0</v>
      </c>
      <c r="C616" s="36">
        <f>+'NO SOCIOS'!C97</f>
        <v>0</v>
      </c>
      <c r="D616" s="214" t="str">
        <f>+'NO SOCIOS'!D97</f>
        <v>ESTADO CIVIL:</v>
      </c>
      <c r="E616" s="36" t="str">
        <f>IF('NO SOCIOS'!E97&gt;0,'NO SOCIOS'!E97,"INCOMPLETO RECHAZAR")</f>
        <v>INCOMPLETO RECHAZAR</v>
      </c>
      <c r="F616" s="189">
        <v>610</v>
      </c>
    </row>
    <row r="617" spans="1:6" ht="22.5" x14ac:dyDescent="0.2">
      <c r="A617" s="285" t="str">
        <f>+'NO SOCIOS'!A90</f>
        <v>l NO SOCIO</v>
      </c>
      <c r="B617" s="36">
        <f>+'NO SOCIOS'!B90</f>
        <v>0</v>
      </c>
      <c r="C617" s="36">
        <f>+'NO SOCIOS'!C90</f>
        <v>0</v>
      </c>
      <c r="D617" s="214" t="str">
        <f>+'NO SOCIOS'!D90</f>
        <v>FECHA DE NACIMIENTO –dd/mm/aa-:</v>
      </c>
      <c r="E617" s="153" t="str">
        <f>IF('NO SOCIOS'!E90&gt;0,'NO SOCIOS'!E90,"INCOMPLETO RECHAZAR")</f>
        <v>INCOMPLETO RECHAZAR</v>
      </c>
      <c r="F617" s="189">
        <v>611</v>
      </c>
    </row>
    <row r="618" spans="1:6" ht="70.7" customHeight="1" x14ac:dyDescent="0.2">
      <c r="A618" s="285" t="str">
        <f>+'NO SOCIOS'!A91</f>
        <v>l NO SOCIO</v>
      </c>
      <c r="B618" s="36">
        <f>+'NO SOCIOS'!B91</f>
        <v>0</v>
      </c>
      <c r="C618" s="36">
        <f>+'NO SOCIOS'!C91</f>
        <v>0</v>
      </c>
      <c r="D618" s="214" t="str">
        <f>+'NO SOCIOS'!D91</f>
        <v>LUGAR DE NACIMIENTO:</v>
      </c>
      <c r="E618" s="36" t="str">
        <f>IF('NO SOCIOS'!E91&gt;0,'NO SOCIOS'!E91,"INCOMPLETO RECHAZAR")</f>
        <v>INCOMPLETO RECHAZAR</v>
      </c>
      <c r="F618" s="189">
        <v>612</v>
      </c>
    </row>
    <row r="619" spans="1:6" x14ac:dyDescent="0.2">
      <c r="A619" s="285" t="str">
        <f>+'NO SOCIOS'!A92</f>
        <v>l NO SOCIO</v>
      </c>
      <c r="B619" s="36">
        <f>+'NO SOCIOS'!B92</f>
        <v>0</v>
      </c>
      <c r="C619" s="36">
        <f>+'NO SOCIOS'!C92</f>
        <v>0</v>
      </c>
      <c r="D619" s="214" t="str">
        <f>+'NO SOCIOS'!D92</f>
        <v>NACIONALIDAD:</v>
      </c>
      <c r="E619" s="36" t="str">
        <f>IF('NO SOCIOS'!E92&gt;0,'NO SOCIOS'!E92,"INCOMPLETO RECHAZAR")</f>
        <v>INCOMPLETO RECHAZAR</v>
      </c>
      <c r="F619" s="189">
        <v>613</v>
      </c>
    </row>
    <row r="620" spans="1:6" x14ac:dyDescent="0.2">
      <c r="A620" s="285" t="str">
        <f>+'NO SOCIOS'!A99</f>
        <v>l NO SOCIO</v>
      </c>
      <c r="B620" s="36">
        <f>+'NO SOCIOS'!B99</f>
        <v>0</v>
      </c>
      <c r="C620" s="36">
        <f>+'NO SOCIOS'!C99</f>
        <v>0</v>
      </c>
      <c r="D620" s="214" t="str">
        <f>+'NO SOCIOS'!D99</f>
        <v/>
      </c>
      <c r="E620" s="36" t="str">
        <f>IF('NO SOCIOS'!E99&gt;0,'NO SOCIOS'!E99,"INCOMPLETO RECHAZAR")</f>
        <v>INCOMPLETO RECHAZAR</v>
      </c>
      <c r="F620" s="189">
        <v>614</v>
      </c>
    </row>
    <row r="621" spans="1:6" ht="84.95" customHeight="1" x14ac:dyDescent="0.2">
      <c r="A621" s="285" t="str">
        <f>+'NO SOCIOS'!A103</f>
        <v>l NO SOCIO</v>
      </c>
      <c r="B621" s="36">
        <f>+'NO SOCIOS'!B103</f>
        <v>0</v>
      </c>
      <c r="C621" s="36">
        <f>+'NO SOCIOS'!C103</f>
        <v>0</v>
      </c>
      <c r="D621" s="214" t="str">
        <f>+'NO SOCIOS'!D103</f>
        <v>NOTA/OBSERVACIÓN -en mayúscula-:</v>
      </c>
      <c r="E621" s="198" t="str">
        <f>IF('NO SOCIOS'!E103&gt;0,'NO SOCIOS'!E103,"INCOMPLETO RECHAZAR")</f>
        <v>INCOMPLETO RECHAZAR</v>
      </c>
      <c r="F621" s="189">
        <v>615</v>
      </c>
    </row>
    <row r="622" spans="1:6" ht="56.85" customHeight="1" x14ac:dyDescent="0.2">
      <c r="A622" s="285" t="str">
        <f>+'NO SOCIOS'!A93</f>
        <v>l NO SOCIO</v>
      </c>
      <c r="B622" s="36">
        <f>+'NO SOCIOS'!B93</f>
        <v>0</v>
      </c>
      <c r="C622" s="36">
        <f>+'NO SOCIOS'!C93</f>
        <v>0</v>
      </c>
      <c r="D622" s="214" t="str">
        <f>+'NO SOCIOS'!D93</f>
        <v>PROFESIÓN/OFICIO:</v>
      </c>
      <c r="E622" s="36" t="str">
        <f>IF('NO SOCIOS'!E93&gt;0,'NO SOCIOS'!E93,"INCOMPLETO RECHAZAR")</f>
        <v>INCOMPLETO RECHAZAR</v>
      </c>
      <c r="F622" s="189">
        <v>616</v>
      </c>
    </row>
    <row r="623" spans="1:6" x14ac:dyDescent="0.2">
      <c r="A623" s="285" t="str">
        <f>+'NO SOCIOS'!A114</f>
        <v>l NO SOCIO</v>
      </c>
      <c r="B623" s="36">
        <f>+'NO SOCIOS'!B114</f>
        <v>0</v>
      </c>
      <c r="C623" s="36">
        <f>+'NO SOCIOS'!C114</f>
        <v>0</v>
      </c>
      <c r="D623" s="214" t="str">
        <f>+'NO SOCIOS'!D114</f>
        <v/>
      </c>
      <c r="E623" s="36" t="str">
        <f>IF('NO SOCIOS'!E114&gt;0,'NO SOCIOS'!E114,"INCOMPLETO RECHAZAR")</f>
        <v>INCOMPLETO RECHAZAR</v>
      </c>
      <c r="F623" s="189">
        <v>617</v>
      </c>
    </row>
    <row r="624" spans="1:6" x14ac:dyDescent="0.2">
      <c r="A624" s="285" t="str">
        <f>+'NO SOCIOS'!A111</f>
        <v>l NO SOCIO</v>
      </c>
      <c r="B624" s="36">
        <f>+'NO SOCIOS'!B111</f>
        <v>0</v>
      </c>
      <c r="C624" s="36">
        <f>+'NO SOCIOS'!C111</f>
        <v>0</v>
      </c>
      <c r="D624" s="214" t="str">
        <f>+'NO SOCIOS'!D111</f>
        <v>CEL/TEL :</v>
      </c>
      <c r="E624" s="77" t="str">
        <f>IF('NO SOCIOS'!E111&gt;0,'NO SOCIOS'!E111,"INCOMPLETO RECHAZAR")</f>
        <v>INCOMPLETO RECHAZAR</v>
      </c>
      <c r="F624" s="189">
        <v>618</v>
      </c>
    </row>
    <row r="625" spans="1:6" ht="22.5" x14ac:dyDescent="0.2">
      <c r="A625" s="285" t="str">
        <f>+'NO SOCIOS'!A105</f>
        <v>l NO SOCIO</v>
      </c>
      <c r="B625" s="36">
        <f>+'NO SOCIOS'!B105</f>
        <v>0</v>
      </c>
      <c r="C625" s="36">
        <f>+'NO SOCIOS'!C105</f>
        <v>0</v>
      </c>
      <c r="D625" s="214" t="str">
        <f>+'NO SOCIOS'!D105</f>
        <v>CUIT/CUIL –sin puntos ni barras-:</v>
      </c>
      <c r="E625" s="77" t="str">
        <f>IF('NO SOCIOS'!E105&gt;0,'NO SOCIOS'!E105,"INCOMPLETO RECHAZAR")</f>
        <v>INCOMPLETO RECHAZAR</v>
      </c>
      <c r="F625" s="189">
        <v>619</v>
      </c>
    </row>
    <row r="626" spans="1:6" x14ac:dyDescent="0.2">
      <c r="A626" s="285" t="str">
        <f>+'NO SOCIOS'!A116</f>
        <v>l NO SOCIO</v>
      </c>
      <c r="B626" s="36">
        <f>+'NO SOCIOS'!B116</f>
        <v>0</v>
      </c>
      <c r="C626" s="36">
        <f>+'NO SOCIOS'!C116</f>
        <v>0</v>
      </c>
      <c r="D626" s="214" t="str">
        <f>+'NO SOCIOS'!D116</f>
        <v/>
      </c>
      <c r="E626" s="77" t="str">
        <f>IF('NO SOCIOS'!E116&gt;0,'NO SOCIOS'!E116,"INCOMPLETO RECHAZAR")</f>
        <v>INCOMPLETO RECHAZAR</v>
      </c>
      <c r="F626" s="189">
        <v>620</v>
      </c>
    </row>
    <row r="627" spans="1:6" ht="22.5" x14ac:dyDescent="0.2">
      <c r="A627" s="285" t="str">
        <f>+'NO SOCIOS'!A104</f>
        <v>l NO SOCIO</v>
      </c>
      <c r="B627" s="36">
        <f>+'NO SOCIOS'!B104</f>
        <v>0</v>
      </c>
      <c r="C627" s="36">
        <f>+'NO SOCIOS'!C104</f>
        <v>0</v>
      </c>
      <c r="D627" s="214" t="str">
        <f>+'NO SOCIOS'!D104</f>
        <v>DOC. IDENTIDAD –sin puntos-:</v>
      </c>
      <c r="E627" s="77" t="str">
        <f>IF('NO SOCIOS'!E104&gt;0,'NO SOCIOS'!E104,"INCOMPLETO RECHAZAR")</f>
        <v>INCOMPLETO RECHAZAR</v>
      </c>
      <c r="F627" s="189">
        <v>621</v>
      </c>
    </row>
    <row r="628" spans="1:6" ht="70.7" customHeight="1" x14ac:dyDescent="0.2">
      <c r="A628" s="285" t="str">
        <f>+'NO SOCIOS'!A110</f>
        <v>l NO SOCIO</v>
      </c>
      <c r="B628" s="36">
        <f>+'NO SOCIOS'!B110</f>
        <v>0</v>
      </c>
      <c r="C628" s="36">
        <f>+'NO SOCIOS'!C110</f>
        <v>0</v>
      </c>
      <c r="D628" s="214" t="str">
        <f>+'NO SOCIOS'!D110</f>
        <v>DOMICILIO REAL:</v>
      </c>
      <c r="E628" s="36" t="str">
        <f>IF('NO SOCIOS'!E110&gt;0,'NO SOCIOS'!E110,"INCOMPLETO RECHAZAR")</f>
        <v>INCOMPLETO RECHAZAR</v>
      </c>
      <c r="F628" s="189">
        <v>622</v>
      </c>
    </row>
    <row r="629" spans="1:6" x14ac:dyDescent="0.2">
      <c r="A629" s="285" t="str">
        <f>+'NO SOCIOS'!A113</f>
        <v>l NO SOCIO</v>
      </c>
      <c r="B629" s="36">
        <f>+'NO SOCIOS'!B113</f>
        <v>0</v>
      </c>
      <c r="C629" s="36">
        <f>+'NO SOCIOS'!C113</f>
        <v>0</v>
      </c>
      <c r="D629" s="214" t="str">
        <f>+'NO SOCIOS'!D113</f>
        <v>ESTADO CIVIL:</v>
      </c>
      <c r="E629" s="36" t="str">
        <f>IF('NO SOCIOS'!E113&gt;0,'NO SOCIOS'!E113,"INCOMPLETO RECHAZAR")</f>
        <v>INCOMPLETO RECHAZAR</v>
      </c>
      <c r="F629" s="189">
        <v>623</v>
      </c>
    </row>
    <row r="630" spans="1:6" ht="22.5" x14ac:dyDescent="0.2">
      <c r="A630" s="285" t="str">
        <f>+'NO SOCIOS'!A106</f>
        <v>l NO SOCIO</v>
      </c>
      <c r="B630" s="36">
        <f>+'NO SOCIOS'!B106</f>
        <v>0</v>
      </c>
      <c r="C630" s="36">
        <f>+'NO SOCIOS'!C106</f>
        <v>0</v>
      </c>
      <c r="D630" s="214" t="str">
        <f>+'NO SOCIOS'!D106</f>
        <v>FECHA DE NACIMIENTO –dd/mm/aa-:</v>
      </c>
      <c r="E630" s="153" t="str">
        <f>IF('NO SOCIOS'!E106&gt;0,'NO SOCIOS'!E106,"INCOMPLETO RECHAZAR")</f>
        <v>INCOMPLETO RECHAZAR</v>
      </c>
      <c r="F630" s="189">
        <v>624</v>
      </c>
    </row>
    <row r="631" spans="1:6" ht="70.7" customHeight="1" x14ac:dyDescent="0.2">
      <c r="A631" s="285" t="str">
        <f>+'NO SOCIOS'!A107</f>
        <v>l NO SOCIO</v>
      </c>
      <c r="B631" s="36">
        <f>+'NO SOCIOS'!B107</f>
        <v>0</v>
      </c>
      <c r="C631" s="36">
        <f>+'NO SOCIOS'!C107</f>
        <v>0</v>
      </c>
      <c r="D631" s="214" t="str">
        <f>+'NO SOCIOS'!D107</f>
        <v>LUGAR DE NACIMIENTO:</v>
      </c>
      <c r="E631" s="36" t="str">
        <f>IF('NO SOCIOS'!E107&gt;0,'NO SOCIOS'!E107,"INCOMPLETO RECHAZAR")</f>
        <v>INCOMPLETO RECHAZAR</v>
      </c>
      <c r="F631" s="189">
        <v>625</v>
      </c>
    </row>
    <row r="632" spans="1:6" x14ac:dyDescent="0.2">
      <c r="A632" s="285" t="str">
        <f>+'NO SOCIOS'!A108</f>
        <v>l NO SOCIO</v>
      </c>
      <c r="B632" s="36">
        <f>+'NO SOCIOS'!B108</f>
        <v>0</v>
      </c>
      <c r="C632" s="36">
        <f>+'NO SOCIOS'!C108</f>
        <v>0</v>
      </c>
      <c r="D632" s="214" t="str">
        <f>+'NO SOCIOS'!D108</f>
        <v>NACIONALIDAD:</v>
      </c>
      <c r="E632" s="36" t="str">
        <f>IF('NO SOCIOS'!E108&gt;0,'NO SOCIOS'!E108,"INCOMPLETO RECHAZAR")</f>
        <v>INCOMPLETO RECHAZAR</v>
      </c>
      <c r="F632" s="189">
        <v>626</v>
      </c>
    </row>
    <row r="633" spans="1:6" x14ac:dyDescent="0.2">
      <c r="A633" s="285" t="str">
        <f>+'NO SOCIOS'!A115</f>
        <v>l NO SOCIO</v>
      </c>
      <c r="B633" s="36">
        <f>+'NO SOCIOS'!B115</f>
        <v>0</v>
      </c>
      <c r="C633" s="36">
        <f>+'NO SOCIOS'!C115</f>
        <v>0</v>
      </c>
      <c r="D633" s="214" t="str">
        <f>+'NO SOCIOS'!D115</f>
        <v/>
      </c>
      <c r="E633" s="36" t="str">
        <f>IF('NO SOCIOS'!E115&gt;0,'NO SOCIOS'!E115,"INCOMPLETO RECHAZAR")</f>
        <v>INCOMPLETO RECHAZAR</v>
      </c>
      <c r="F633" s="189">
        <v>627</v>
      </c>
    </row>
    <row r="634" spans="1:6" ht="84.95" customHeight="1" x14ac:dyDescent="0.2">
      <c r="A634" s="285" t="str">
        <f>+'NO SOCIOS'!A119</f>
        <v>l NO SOCIO</v>
      </c>
      <c r="B634" s="36">
        <f>+'NO SOCIOS'!B119</f>
        <v>0</v>
      </c>
      <c r="C634" s="36">
        <f>+'NO SOCIOS'!C119</f>
        <v>0</v>
      </c>
      <c r="D634" s="214" t="str">
        <f>+'NO SOCIOS'!D119</f>
        <v>NOTA/OBSERVACIÓN -en mayúscula-:</v>
      </c>
      <c r="E634" s="198" t="str">
        <f>IF('NO SOCIOS'!E119&gt;0,'NO SOCIOS'!E119,"INCOMPLETO RECHAZAR")</f>
        <v>INCOMPLETO RECHAZAR</v>
      </c>
      <c r="F634" s="189">
        <v>628</v>
      </c>
    </row>
    <row r="635" spans="1:6" ht="56.85" customHeight="1" x14ac:dyDescent="0.2">
      <c r="A635" s="285" t="str">
        <f>+'NO SOCIOS'!A109</f>
        <v>l NO SOCIO</v>
      </c>
      <c r="B635" s="36">
        <f>+'NO SOCIOS'!B109</f>
        <v>0</v>
      </c>
      <c r="C635" s="36">
        <f>+'NO SOCIOS'!C109</f>
        <v>0</v>
      </c>
      <c r="D635" s="214" t="str">
        <f>+'NO SOCIOS'!D109</f>
        <v>PROFESIÓN/OFICIO:</v>
      </c>
      <c r="E635" s="36" t="str">
        <f>IF('NO SOCIOS'!E109&gt;0,'NO SOCIOS'!E109,"INCOMPLETO RECHAZAR")</f>
        <v>INCOMPLETO RECHAZAR</v>
      </c>
      <c r="F635" s="189">
        <v>629</v>
      </c>
    </row>
    <row r="636" spans="1:6" x14ac:dyDescent="0.2">
      <c r="A636" s="285" t="str">
        <f>+'NO SOCIOS'!A130</f>
        <v>l NO SOCIO</v>
      </c>
      <c r="B636" s="36">
        <f>+'NO SOCIOS'!B130</f>
        <v>0</v>
      </c>
      <c r="C636" s="36">
        <f>+'NO SOCIOS'!C130</f>
        <v>0</v>
      </c>
      <c r="D636" s="214" t="str">
        <f>+'NO SOCIOS'!D130</f>
        <v/>
      </c>
      <c r="E636" s="36" t="str">
        <f>IF('NO SOCIOS'!E130&gt;0,'NO SOCIOS'!E130,"INCOMPLETO RECHAZAR")</f>
        <v>INCOMPLETO RECHAZAR</v>
      </c>
      <c r="F636" s="189">
        <v>630</v>
      </c>
    </row>
    <row r="637" spans="1:6" x14ac:dyDescent="0.2">
      <c r="A637" s="285" t="str">
        <f>+'NO SOCIOS'!A127</f>
        <v>l NO SOCIO</v>
      </c>
      <c r="B637" s="36">
        <f>+'NO SOCIOS'!B127</f>
        <v>0</v>
      </c>
      <c r="C637" s="36">
        <f>+'NO SOCIOS'!C127</f>
        <v>0</v>
      </c>
      <c r="D637" s="214" t="str">
        <f>+'NO SOCIOS'!D127</f>
        <v>CEL/TEL :</v>
      </c>
      <c r="E637" s="77" t="str">
        <f>IF('NO SOCIOS'!E127&gt;0,'NO SOCIOS'!E127,"INCOMPLETO RECHAZAR")</f>
        <v>INCOMPLETO RECHAZAR</v>
      </c>
      <c r="F637" s="189">
        <v>631</v>
      </c>
    </row>
    <row r="638" spans="1:6" ht="22.5" x14ac:dyDescent="0.2">
      <c r="A638" s="285" t="str">
        <f>+'NO SOCIOS'!A121</f>
        <v>l NO SOCIO</v>
      </c>
      <c r="B638" s="36">
        <f>+'NO SOCIOS'!B121</f>
        <v>0</v>
      </c>
      <c r="C638" s="36">
        <f>+'NO SOCIOS'!C121</f>
        <v>0</v>
      </c>
      <c r="D638" s="214" t="str">
        <f>+'NO SOCIOS'!D121</f>
        <v>CUIT/CUIL –sin puntos ni barras-:</v>
      </c>
      <c r="E638" s="77" t="str">
        <f>IF('NO SOCIOS'!E121&gt;0,'NO SOCIOS'!E121,"INCOMPLETO RECHAZAR")</f>
        <v>INCOMPLETO RECHAZAR</v>
      </c>
      <c r="F638" s="189">
        <v>632</v>
      </c>
    </row>
    <row r="639" spans="1:6" x14ac:dyDescent="0.2">
      <c r="A639" s="285" t="str">
        <f>+'NO SOCIOS'!A132</f>
        <v>l NO SOCIO</v>
      </c>
      <c r="B639" s="36">
        <f>+'NO SOCIOS'!B132</f>
        <v>0</v>
      </c>
      <c r="C639" s="36">
        <f>+'NO SOCIOS'!C132</f>
        <v>0</v>
      </c>
      <c r="D639" s="214" t="str">
        <f>+'NO SOCIOS'!D132</f>
        <v/>
      </c>
      <c r="E639" s="77" t="str">
        <f>IF('NO SOCIOS'!E132&gt;0,'NO SOCIOS'!E132,"INCOMPLETO RECHAZAR")</f>
        <v>INCOMPLETO RECHAZAR</v>
      </c>
      <c r="F639" s="189">
        <v>633</v>
      </c>
    </row>
    <row r="640" spans="1:6" ht="22.5" x14ac:dyDescent="0.2">
      <c r="A640" s="285" t="str">
        <f>+'NO SOCIOS'!A120</f>
        <v>l NO SOCIO</v>
      </c>
      <c r="B640" s="36">
        <f>+'NO SOCIOS'!B120</f>
        <v>0</v>
      </c>
      <c r="C640" s="36">
        <f>+'NO SOCIOS'!C120</f>
        <v>0</v>
      </c>
      <c r="D640" s="214" t="str">
        <f>+'NO SOCIOS'!D120</f>
        <v>DOC. IDENTIDAD –sin puntos-:</v>
      </c>
      <c r="E640" s="77" t="str">
        <f>IF('NO SOCIOS'!E120&gt;0,'NO SOCIOS'!E120,"INCOMPLETO RECHAZAR")</f>
        <v>INCOMPLETO RECHAZAR</v>
      </c>
      <c r="F640" s="189">
        <v>634</v>
      </c>
    </row>
    <row r="641" spans="1:6" ht="70.7" customHeight="1" x14ac:dyDescent="0.2">
      <c r="A641" s="285" t="str">
        <f>+'NO SOCIOS'!A126</f>
        <v>l NO SOCIO</v>
      </c>
      <c r="B641" s="36">
        <f>+'NO SOCIOS'!B126</f>
        <v>0</v>
      </c>
      <c r="C641" s="36">
        <f>+'NO SOCIOS'!C126</f>
        <v>0</v>
      </c>
      <c r="D641" s="214" t="str">
        <f>+'NO SOCIOS'!D126</f>
        <v>DOMICILIO REAL:</v>
      </c>
      <c r="E641" s="36" t="str">
        <f>IF('NO SOCIOS'!E126&gt;0,'NO SOCIOS'!E126,"INCOMPLETO RECHAZAR")</f>
        <v>INCOMPLETO RECHAZAR</v>
      </c>
      <c r="F641" s="189">
        <v>635</v>
      </c>
    </row>
    <row r="642" spans="1:6" x14ac:dyDescent="0.2">
      <c r="A642" s="285" t="str">
        <f>+'NO SOCIOS'!A129</f>
        <v>l NO SOCIO</v>
      </c>
      <c r="B642" s="36">
        <f>+'NO SOCIOS'!B129</f>
        <v>0</v>
      </c>
      <c r="C642" s="36">
        <f>+'NO SOCIOS'!C129</f>
        <v>0</v>
      </c>
      <c r="D642" s="214" t="str">
        <f>+'NO SOCIOS'!D129</f>
        <v>ESTADO CIVIL:</v>
      </c>
      <c r="E642" s="36" t="str">
        <f>IF('NO SOCIOS'!E129&gt;0,'NO SOCIOS'!E129,"INCOMPLETO RECHAZAR")</f>
        <v>INCOMPLETO RECHAZAR</v>
      </c>
      <c r="F642" s="189">
        <v>636</v>
      </c>
    </row>
    <row r="643" spans="1:6" ht="22.5" x14ac:dyDescent="0.2">
      <c r="A643" s="285" t="str">
        <f>+'NO SOCIOS'!A122</f>
        <v>l NO SOCIO</v>
      </c>
      <c r="B643" s="36">
        <f>+'NO SOCIOS'!B122</f>
        <v>0</v>
      </c>
      <c r="C643" s="36">
        <f>+'NO SOCIOS'!C122</f>
        <v>0</v>
      </c>
      <c r="D643" s="214" t="str">
        <f>+'NO SOCIOS'!D122</f>
        <v>FECHA DE NACIMIENTO –dd/mm/aa-:</v>
      </c>
      <c r="E643" s="153" t="str">
        <f>IF('NO SOCIOS'!E122&gt;0,'NO SOCIOS'!E122,"INCOMPLETO RECHAZAR")</f>
        <v>INCOMPLETO RECHAZAR</v>
      </c>
      <c r="F643" s="189">
        <v>637</v>
      </c>
    </row>
    <row r="644" spans="1:6" ht="70.7" customHeight="1" x14ac:dyDescent="0.2">
      <c r="A644" s="285" t="str">
        <f>+'NO SOCIOS'!A123</f>
        <v>l NO SOCIO</v>
      </c>
      <c r="B644" s="36">
        <f>+'NO SOCIOS'!B123</f>
        <v>0</v>
      </c>
      <c r="C644" s="36">
        <f>+'NO SOCIOS'!C123</f>
        <v>0</v>
      </c>
      <c r="D644" s="214" t="str">
        <f>+'NO SOCIOS'!D123</f>
        <v>LUGAR DE NACIMIENTO:</v>
      </c>
      <c r="E644" s="36" t="str">
        <f>IF('NO SOCIOS'!E123&gt;0,'NO SOCIOS'!E123,"INCOMPLETO RECHAZAR")</f>
        <v>INCOMPLETO RECHAZAR</v>
      </c>
      <c r="F644" s="189">
        <v>638</v>
      </c>
    </row>
    <row r="645" spans="1:6" x14ac:dyDescent="0.2">
      <c r="A645" s="285" t="str">
        <f>+'NO SOCIOS'!A124</f>
        <v>l NO SOCIO</v>
      </c>
      <c r="B645" s="36">
        <f>+'NO SOCIOS'!B124</f>
        <v>0</v>
      </c>
      <c r="C645" s="36">
        <f>+'NO SOCIOS'!C124</f>
        <v>0</v>
      </c>
      <c r="D645" s="214" t="str">
        <f>+'NO SOCIOS'!D124</f>
        <v>NACIONALIDAD:</v>
      </c>
      <c r="E645" s="36" t="str">
        <f>IF('NO SOCIOS'!E124&gt;0,'NO SOCIOS'!E124,"INCOMPLETO RECHAZAR")</f>
        <v>INCOMPLETO RECHAZAR</v>
      </c>
      <c r="F645" s="189">
        <v>639</v>
      </c>
    </row>
    <row r="646" spans="1:6" x14ac:dyDescent="0.2">
      <c r="A646" s="285" t="str">
        <f>+'NO SOCIOS'!A131</f>
        <v>l NO SOCIO</v>
      </c>
      <c r="B646" s="36">
        <f>+'NO SOCIOS'!B131</f>
        <v>0</v>
      </c>
      <c r="C646" s="36">
        <f>+'NO SOCIOS'!C131</f>
        <v>0</v>
      </c>
      <c r="D646" s="214" t="str">
        <f>+'NO SOCIOS'!D131</f>
        <v/>
      </c>
      <c r="E646" s="36" t="str">
        <f>IF('NO SOCIOS'!E131&gt;0,'NO SOCIOS'!E131,"INCOMPLETO RECHAZAR")</f>
        <v>INCOMPLETO RECHAZAR</v>
      </c>
      <c r="F646" s="189">
        <v>640</v>
      </c>
    </row>
    <row r="647" spans="1:6" ht="84.95" customHeight="1" x14ac:dyDescent="0.2">
      <c r="A647" s="285" t="str">
        <f>+'NO SOCIOS'!A135</f>
        <v>l NO SOCIO</v>
      </c>
      <c r="B647" s="36">
        <f>+'NO SOCIOS'!B135</f>
        <v>0</v>
      </c>
      <c r="C647" s="36">
        <f>+'NO SOCIOS'!C135</f>
        <v>0</v>
      </c>
      <c r="D647" s="214" t="str">
        <f>+'NO SOCIOS'!D135</f>
        <v>NOTA/OBSERVACIÓN -en mayúscula-:</v>
      </c>
      <c r="E647" s="198" t="str">
        <f>IF('NO SOCIOS'!E135&gt;0,'NO SOCIOS'!E135,"INCOMPLETO RECHAZAR")</f>
        <v>INCOMPLETO RECHAZAR</v>
      </c>
      <c r="F647" s="189">
        <v>641</v>
      </c>
    </row>
    <row r="648" spans="1:6" ht="56.85" customHeight="1" x14ac:dyDescent="0.2">
      <c r="A648" s="285" t="str">
        <f>+'NO SOCIOS'!A125</f>
        <v>l NO SOCIO</v>
      </c>
      <c r="B648" s="36">
        <f>+'NO SOCIOS'!B125</f>
        <v>0</v>
      </c>
      <c r="C648" s="36">
        <f>+'NO SOCIOS'!C125</f>
        <v>0</v>
      </c>
      <c r="D648" s="214" t="str">
        <f>+'NO SOCIOS'!D125</f>
        <v>PROFESIÓN/OFICIO:</v>
      </c>
      <c r="E648" s="36" t="str">
        <f>IF('NO SOCIOS'!E125&gt;0,'NO SOCIOS'!E125,"INCOMPLETO RECHAZAR")</f>
        <v>INCOMPLETO RECHAZAR</v>
      </c>
      <c r="F648" s="189">
        <v>642</v>
      </c>
    </row>
    <row r="649" spans="1:6" x14ac:dyDescent="0.2">
      <c r="A649" s="285" t="str">
        <f>+'NO SOCIOS'!A146</f>
        <v>l NO SOCIO</v>
      </c>
      <c r="B649" s="36">
        <f>+'NO SOCIOS'!B146</f>
        <v>0</v>
      </c>
      <c r="C649" s="36">
        <f>+'NO SOCIOS'!C146</f>
        <v>0</v>
      </c>
      <c r="D649" s="214" t="str">
        <f>+'NO SOCIOS'!D146</f>
        <v/>
      </c>
      <c r="E649" s="36" t="str">
        <f>IF('NO SOCIOS'!E146&gt;0,'NO SOCIOS'!E146,"INCOMPLETO RECHAZAR")</f>
        <v>INCOMPLETO RECHAZAR</v>
      </c>
      <c r="F649" s="189">
        <v>643</v>
      </c>
    </row>
    <row r="650" spans="1:6" x14ac:dyDescent="0.2">
      <c r="A650" s="285" t="str">
        <f>+'NO SOCIOS'!A143</f>
        <v>l NO SOCIO</v>
      </c>
      <c r="B650" s="36">
        <f>+'NO SOCIOS'!B143</f>
        <v>0</v>
      </c>
      <c r="C650" s="36">
        <f>+'NO SOCIOS'!C143</f>
        <v>0</v>
      </c>
      <c r="D650" s="214" t="str">
        <f>+'NO SOCIOS'!D143</f>
        <v>CEL/TEL :</v>
      </c>
      <c r="E650" s="77" t="str">
        <f>IF('NO SOCIOS'!E143&gt;0,'NO SOCIOS'!E143,"INCOMPLETO RECHAZAR")</f>
        <v>INCOMPLETO RECHAZAR</v>
      </c>
      <c r="F650" s="189">
        <v>644</v>
      </c>
    </row>
    <row r="651" spans="1:6" ht="22.5" x14ac:dyDescent="0.2">
      <c r="A651" s="285" t="str">
        <f>+'NO SOCIOS'!A137</f>
        <v>l NO SOCIO</v>
      </c>
      <c r="B651" s="36">
        <f>+'NO SOCIOS'!B137</f>
        <v>0</v>
      </c>
      <c r="C651" s="36">
        <f>+'NO SOCIOS'!C137</f>
        <v>0</v>
      </c>
      <c r="D651" s="214" t="str">
        <f>+'NO SOCIOS'!D137</f>
        <v>CUIT/CUIL –sin puntos ni barras-:</v>
      </c>
      <c r="E651" s="77" t="str">
        <f>IF('NO SOCIOS'!E137&gt;0,'NO SOCIOS'!E137,"INCOMPLETO RECHAZAR")</f>
        <v>INCOMPLETO RECHAZAR</v>
      </c>
      <c r="F651" s="189">
        <v>645</v>
      </c>
    </row>
    <row r="652" spans="1:6" x14ac:dyDescent="0.2">
      <c r="A652" s="285" t="str">
        <f>+'NO SOCIOS'!A148</f>
        <v>l NO SOCIO</v>
      </c>
      <c r="B652" s="36">
        <f>+'NO SOCIOS'!B148</f>
        <v>0</v>
      </c>
      <c r="C652" s="36">
        <f>+'NO SOCIOS'!C148</f>
        <v>0</v>
      </c>
      <c r="D652" s="214" t="str">
        <f>+'NO SOCIOS'!D148</f>
        <v/>
      </c>
      <c r="E652" s="77" t="str">
        <f>IF('NO SOCIOS'!E148&gt;0,'NO SOCIOS'!E148,"INCOMPLETO RECHAZAR")</f>
        <v>INCOMPLETO RECHAZAR</v>
      </c>
      <c r="F652" s="189">
        <v>646</v>
      </c>
    </row>
    <row r="653" spans="1:6" ht="22.5" x14ac:dyDescent="0.2">
      <c r="A653" s="285" t="str">
        <f>+'NO SOCIOS'!A136</f>
        <v>l NO SOCIO</v>
      </c>
      <c r="B653" s="36">
        <f>+'NO SOCIOS'!B136</f>
        <v>0</v>
      </c>
      <c r="C653" s="36">
        <f>+'NO SOCIOS'!C136</f>
        <v>0</v>
      </c>
      <c r="D653" s="214" t="str">
        <f>+'NO SOCIOS'!D136</f>
        <v>DOC. IDENTIDAD –sin puntos-:</v>
      </c>
      <c r="E653" s="77" t="str">
        <f>IF('NO SOCIOS'!E136&gt;0,'NO SOCIOS'!E136,"INCOMPLETO RECHAZAR")</f>
        <v>INCOMPLETO RECHAZAR</v>
      </c>
      <c r="F653" s="189">
        <v>647</v>
      </c>
    </row>
    <row r="654" spans="1:6" ht="70.7" customHeight="1" x14ac:dyDescent="0.2">
      <c r="A654" s="285" t="str">
        <f>+'NO SOCIOS'!A142</f>
        <v>l NO SOCIO</v>
      </c>
      <c r="B654" s="36">
        <f>+'NO SOCIOS'!B142</f>
        <v>0</v>
      </c>
      <c r="C654" s="36">
        <f>+'NO SOCIOS'!C142</f>
        <v>0</v>
      </c>
      <c r="D654" s="214" t="str">
        <f>+'NO SOCIOS'!D142</f>
        <v>DOMICILIO REAL:</v>
      </c>
      <c r="E654" s="36" t="str">
        <f>IF('NO SOCIOS'!E142&gt;0,'NO SOCIOS'!E142,"INCOMPLETO RECHAZAR")</f>
        <v>INCOMPLETO RECHAZAR</v>
      </c>
      <c r="F654" s="189">
        <v>648</v>
      </c>
    </row>
    <row r="655" spans="1:6" x14ac:dyDescent="0.2">
      <c r="A655" s="285" t="str">
        <f>+'NO SOCIOS'!A145</f>
        <v>l NO SOCIO</v>
      </c>
      <c r="B655" s="36">
        <f>+'NO SOCIOS'!B145</f>
        <v>0</v>
      </c>
      <c r="C655" s="36">
        <f>+'NO SOCIOS'!C145</f>
        <v>0</v>
      </c>
      <c r="D655" s="214" t="str">
        <f>+'NO SOCIOS'!D145</f>
        <v>ESTADO CIVIL:</v>
      </c>
      <c r="E655" s="36" t="str">
        <f>IF('NO SOCIOS'!E145&gt;0,'NO SOCIOS'!E145,"INCOMPLETO RECHAZAR")</f>
        <v>INCOMPLETO RECHAZAR</v>
      </c>
      <c r="F655" s="189">
        <v>649</v>
      </c>
    </row>
    <row r="656" spans="1:6" ht="22.5" x14ac:dyDescent="0.2">
      <c r="A656" s="285" t="str">
        <f>+'NO SOCIOS'!A138</f>
        <v>l NO SOCIO</v>
      </c>
      <c r="B656" s="36">
        <f>+'NO SOCIOS'!B138</f>
        <v>0</v>
      </c>
      <c r="C656" s="36">
        <f>+'NO SOCIOS'!C138</f>
        <v>0</v>
      </c>
      <c r="D656" s="214" t="str">
        <f>+'NO SOCIOS'!D138</f>
        <v>FECHA DE NACIMIENTO –dd/mm/aa-:</v>
      </c>
      <c r="E656" s="153" t="str">
        <f>IF('NO SOCIOS'!E138&gt;0,'NO SOCIOS'!E138,"INCOMPLETO RECHAZAR")</f>
        <v>INCOMPLETO RECHAZAR</v>
      </c>
      <c r="F656" s="189">
        <v>650</v>
      </c>
    </row>
    <row r="657" spans="1:6" ht="70.7" customHeight="1" x14ac:dyDescent="0.2">
      <c r="A657" s="285" t="str">
        <f>+'NO SOCIOS'!A139</f>
        <v>l NO SOCIO</v>
      </c>
      <c r="B657" s="36">
        <f>+'NO SOCIOS'!B139</f>
        <v>0</v>
      </c>
      <c r="C657" s="36">
        <f>+'NO SOCIOS'!C139</f>
        <v>0</v>
      </c>
      <c r="D657" s="214" t="str">
        <f>+'NO SOCIOS'!D139</f>
        <v>LUGAR DE NACIMIENTO:</v>
      </c>
      <c r="E657" s="36" t="str">
        <f>IF('NO SOCIOS'!E139&gt;0,'NO SOCIOS'!E139,"INCOMPLETO RECHAZAR")</f>
        <v>INCOMPLETO RECHAZAR</v>
      </c>
      <c r="F657" s="189">
        <v>651</v>
      </c>
    </row>
    <row r="658" spans="1:6" x14ac:dyDescent="0.2">
      <c r="A658" s="285" t="str">
        <f>+'NO SOCIOS'!A140</f>
        <v>l NO SOCIO</v>
      </c>
      <c r="B658" s="36">
        <f>+'NO SOCIOS'!B140</f>
        <v>0</v>
      </c>
      <c r="C658" s="36">
        <f>+'NO SOCIOS'!C140</f>
        <v>0</v>
      </c>
      <c r="D658" s="214" t="str">
        <f>+'NO SOCIOS'!D140</f>
        <v>NACIONALIDAD:</v>
      </c>
      <c r="E658" s="36" t="str">
        <f>IF('NO SOCIOS'!E140&gt;0,'NO SOCIOS'!E140,"INCOMPLETO RECHAZAR")</f>
        <v>INCOMPLETO RECHAZAR</v>
      </c>
      <c r="F658" s="189">
        <v>652</v>
      </c>
    </row>
    <row r="659" spans="1:6" x14ac:dyDescent="0.2">
      <c r="A659" s="285" t="str">
        <f>+'NO SOCIOS'!A147</f>
        <v>l NO SOCIO</v>
      </c>
      <c r="B659" s="36">
        <f>+'NO SOCIOS'!B147</f>
        <v>0</v>
      </c>
      <c r="C659" s="36">
        <f>+'NO SOCIOS'!C147</f>
        <v>0</v>
      </c>
      <c r="D659" s="214" t="str">
        <f>+'NO SOCIOS'!D147</f>
        <v/>
      </c>
      <c r="E659" s="36" t="str">
        <f>IF('NO SOCIOS'!E147&gt;0,'NO SOCIOS'!E147,"INCOMPLETO RECHAZAR")</f>
        <v>INCOMPLETO RECHAZAR</v>
      </c>
      <c r="F659" s="189">
        <v>653</v>
      </c>
    </row>
    <row r="660" spans="1:6" ht="84.95" customHeight="1" x14ac:dyDescent="0.2">
      <c r="A660" s="285" t="str">
        <f>+'NO SOCIOS'!A151</f>
        <v>l NO SOCIO</v>
      </c>
      <c r="B660" s="36">
        <f>+'NO SOCIOS'!B151</f>
        <v>0</v>
      </c>
      <c r="C660" s="36">
        <f>+'NO SOCIOS'!C151</f>
        <v>0</v>
      </c>
      <c r="D660" s="214" t="str">
        <f>+'NO SOCIOS'!D151</f>
        <v>NOTA/OBSERVACIÓN -en mayúscula-:</v>
      </c>
      <c r="E660" s="198" t="str">
        <f>IF('NO SOCIOS'!E151&gt;0,'NO SOCIOS'!E151,"INCOMPLETO RECHAZAR")</f>
        <v>INCOMPLETO RECHAZAR</v>
      </c>
      <c r="F660" s="189">
        <v>654</v>
      </c>
    </row>
    <row r="661" spans="1:6" ht="56.85" customHeight="1" x14ac:dyDescent="0.2">
      <c r="A661" s="285" t="str">
        <f>+'NO SOCIOS'!A141</f>
        <v>l NO SOCIO</v>
      </c>
      <c r="B661" s="36">
        <f>+'NO SOCIOS'!B141</f>
        <v>0</v>
      </c>
      <c r="C661" s="36">
        <f>+'NO SOCIOS'!C141</f>
        <v>0</v>
      </c>
      <c r="D661" s="214" t="str">
        <f>+'NO SOCIOS'!D141</f>
        <v>PROFESIÓN/OFICIO:</v>
      </c>
      <c r="E661" s="36" t="str">
        <f>IF('NO SOCIOS'!E141&gt;0,'NO SOCIOS'!E141,"INCOMPLETO RECHAZAR")</f>
        <v>INCOMPLETO RECHAZAR</v>
      </c>
      <c r="F661" s="189">
        <v>655</v>
      </c>
    </row>
    <row r="662" spans="1:6" x14ac:dyDescent="0.2">
      <c r="A662" s="285" t="str">
        <f>+'NO SOCIOS'!A162</f>
        <v>l NO SOCIO</v>
      </c>
      <c r="B662" s="36">
        <f>+'NO SOCIOS'!B162</f>
        <v>0</v>
      </c>
      <c r="C662" s="36">
        <f>+'NO SOCIOS'!C162</f>
        <v>0</v>
      </c>
      <c r="D662" s="214" t="str">
        <f>+'NO SOCIOS'!D162</f>
        <v/>
      </c>
      <c r="E662" s="36" t="str">
        <f>IF('NO SOCIOS'!E162&gt;0,'NO SOCIOS'!E162,"INCOMPLETO RECHAZAR")</f>
        <v>INCOMPLETO RECHAZAR</v>
      </c>
      <c r="F662" s="189">
        <v>656</v>
      </c>
    </row>
    <row r="663" spans="1:6" x14ac:dyDescent="0.2">
      <c r="A663" s="285" t="str">
        <f>+'NO SOCIOS'!A159</f>
        <v>l NO SOCIO</v>
      </c>
      <c r="B663" s="36">
        <f>+'NO SOCIOS'!B159</f>
        <v>0</v>
      </c>
      <c r="C663" s="36">
        <f>+'NO SOCIOS'!C159</f>
        <v>0</v>
      </c>
      <c r="D663" s="214" t="str">
        <f>+'NO SOCIOS'!D159</f>
        <v>CEL/TEL :</v>
      </c>
      <c r="E663" s="77" t="str">
        <f>IF('NO SOCIOS'!E159&gt;0,'NO SOCIOS'!E159,"INCOMPLETO RECHAZAR")</f>
        <v>INCOMPLETO RECHAZAR</v>
      </c>
      <c r="F663" s="189">
        <v>657</v>
      </c>
    </row>
    <row r="664" spans="1:6" ht="22.5" x14ac:dyDescent="0.2">
      <c r="A664" s="285" t="str">
        <f>+'NO SOCIOS'!A153</f>
        <v>l NO SOCIO</v>
      </c>
      <c r="B664" s="36">
        <f>+'NO SOCIOS'!B153</f>
        <v>0</v>
      </c>
      <c r="C664" s="36">
        <f>+'NO SOCIOS'!C153</f>
        <v>0</v>
      </c>
      <c r="D664" s="214" t="str">
        <f>+'NO SOCIOS'!D153</f>
        <v>CUIT/CUIL –sin puntos ni barras-:</v>
      </c>
      <c r="E664" s="77" t="str">
        <f>IF('NO SOCIOS'!E153&gt;0,'NO SOCIOS'!E153,"INCOMPLETO RECHAZAR")</f>
        <v>INCOMPLETO RECHAZAR</v>
      </c>
      <c r="F664" s="189">
        <v>658</v>
      </c>
    </row>
    <row r="665" spans="1:6" x14ac:dyDescent="0.2">
      <c r="A665" s="285" t="str">
        <f>+'NO SOCIOS'!A164</f>
        <v>l NO SOCIO</v>
      </c>
      <c r="B665" s="36">
        <f>+'NO SOCIOS'!B164</f>
        <v>0</v>
      </c>
      <c r="C665" s="36">
        <f>+'NO SOCIOS'!C164</f>
        <v>0</v>
      </c>
      <c r="D665" s="214" t="str">
        <f>+'NO SOCIOS'!D164</f>
        <v/>
      </c>
      <c r="E665" s="77" t="str">
        <f>IF('NO SOCIOS'!E164&gt;0,'NO SOCIOS'!E164,"INCOMPLETO RECHAZAR")</f>
        <v>INCOMPLETO RECHAZAR</v>
      </c>
      <c r="F665" s="189">
        <v>659</v>
      </c>
    </row>
    <row r="666" spans="1:6" ht="22.5" x14ac:dyDescent="0.2">
      <c r="A666" s="285" t="str">
        <f>+'NO SOCIOS'!A152</f>
        <v>l NO SOCIO</v>
      </c>
      <c r="B666" s="36">
        <f>+'NO SOCIOS'!B152</f>
        <v>0</v>
      </c>
      <c r="C666" s="36">
        <f>+'NO SOCIOS'!C152</f>
        <v>0</v>
      </c>
      <c r="D666" s="214" t="str">
        <f>+'NO SOCIOS'!D152</f>
        <v>DOC. IDENTIDAD –sin puntos-:</v>
      </c>
      <c r="E666" s="77" t="str">
        <f>IF('NO SOCIOS'!E152&gt;0,'NO SOCIOS'!E152,"INCOMPLETO RECHAZAR")</f>
        <v>INCOMPLETO RECHAZAR</v>
      </c>
      <c r="F666" s="189">
        <v>660</v>
      </c>
    </row>
    <row r="667" spans="1:6" ht="70.7" customHeight="1" x14ac:dyDescent="0.2">
      <c r="A667" s="285" t="str">
        <f>+'NO SOCIOS'!A158</f>
        <v>l NO SOCIO</v>
      </c>
      <c r="B667" s="36">
        <f>+'NO SOCIOS'!B158</f>
        <v>0</v>
      </c>
      <c r="C667" s="36">
        <f>+'NO SOCIOS'!C158</f>
        <v>0</v>
      </c>
      <c r="D667" s="214" t="str">
        <f>+'NO SOCIOS'!D158</f>
        <v>DOMICILIO REAL:</v>
      </c>
      <c r="E667" s="36" t="str">
        <f>IF('NO SOCIOS'!E158&gt;0,'NO SOCIOS'!E158,"INCOMPLETO RECHAZAR")</f>
        <v>INCOMPLETO RECHAZAR</v>
      </c>
      <c r="F667" s="189">
        <v>661</v>
      </c>
    </row>
    <row r="668" spans="1:6" x14ac:dyDescent="0.2">
      <c r="A668" s="285" t="str">
        <f>+'NO SOCIOS'!A161</f>
        <v>l NO SOCIO</v>
      </c>
      <c r="B668" s="36">
        <f>+'NO SOCIOS'!B161</f>
        <v>0</v>
      </c>
      <c r="C668" s="36">
        <f>+'NO SOCIOS'!C161</f>
        <v>0</v>
      </c>
      <c r="D668" s="214" t="str">
        <f>+'NO SOCIOS'!D161</f>
        <v>ESTADO CIVIL:</v>
      </c>
      <c r="E668" s="36" t="str">
        <f>IF('NO SOCIOS'!E161&gt;0,'NO SOCIOS'!E161,"INCOMPLETO RECHAZAR")</f>
        <v>INCOMPLETO RECHAZAR</v>
      </c>
      <c r="F668" s="189">
        <v>662</v>
      </c>
    </row>
    <row r="669" spans="1:6" ht="22.5" x14ac:dyDescent="0.2">
      <c r="A669" s="285" t="str">
        <f>+'NO SOCIOS'!A154</f>
        <v>l NO SOCIO</v>
      </c>
      <c r="B669" s="36">
        <f>+'NO SOCIOS'!B154</f>
        <v>0</v>
      </c>
      <c r="C669" s="36">
        <f>+'NO SOCIOS'!C154</f>
        <v>0</v>
      </c>
      <c r="D669" s="214" t="str">
        <f>+'NO SOCIOS'!D154</f>
        <v>FECHA DE NACIMIENTO –dd/mm/aa-:</v>
      </c>
      <c r="E669" s="153" t="str">
        <f>IF('NO SOCIOS'!E154&gt;0,'NO SOCIOS'!E154,"INCOMPLETO RECHAZAR")</f>
        <v>INCOMPLETO RECHAZAR</v>
      </c>
      <c r="F669" s="189">
        <v>663</v>
      </c>
    </row>
    <row r="670" spans="1:6" ht="70.7" customHeight="1" x14ac:dyDescent="0.2">
      <c r="A670" s="285" t="str">
        <f>+'NO SOCIOS'!A155</f>
        <v>l NO SOCIO</v>
      </c>
      <c r="B670" s="36">
        <f>+'NO SOCIOS'!B155</f>
        <v>0</v>
      </c>
      <c r="C670" s="36">
        <f>+'NO SOCIOS'!C155</f>
        <v>0</v>
      </c>
      <c r="D670" s="214" t="str">
        <f>+'NO SOCIOS'!D155</f>
        <v>LUGAR DE NACIMIENTO:</v>
      </c>
      <c r="E670" s="36" t="str">
        <f>IF('NO SOCIOS'!E155&gt;0,'NO SOCIOS'!E155,"INCOMPLETO RECHAZAR")</f>
        <v>INCOMPLETO RECHAZAR</v>
      </c>
      <c r="F670" s="189">
        <v>664</v>
      </c>
    </row>
    <row r="671" spans="1:6" x14ac:dyDescent="0.2">
      <c r="A671" s="285" t="str">
        <f>+'NO SOCIOS'!A156</f>
        <v>l NO SOCIO</v>
      </c>
      <c r="B671" s="36">
        <f>+'NO SOCIOS'!B156</f>
        <v>0</v>
      </c>
      <c r="C671" s="36">
        <f>+'NO SOCIOS'!C156</f>
        <v>0</v>
      </c>
      <c r="D671" s="214" t="str">
        <f>+'NO SOCIOS'!D156</f>
        <v>NACIONALIDAD:</v>
      </c>
      <c r="E671" s="36" t="str">
        <f>IF('NO SOCIOS'!E156&gt;0,'NO SOCIOS'!E156,"INCOMPLETO RECHAZAR")</f>
        <v>INCOMPLETO RECHAZAR</v>
      </c>
      <c r="F671" s="189">
        <v>665</v>
      </c>
    </row>
    <row r="672" spans="1:6" x14ac:dyDescent="0.2">
      <c r="A672" s="285" t="str">
        <f>+'NO SOCIOS'!A163</f>
        <v>l NO SOCIO</v>
      </c>
      <c r="B672" s="36">
        <f>+'NO SOCIOS'!B163</f>
        <v>0</v>
      </c>
      <c r="C672" s="36">
        <f>+'NO SOCIOS'!C163</f>
        <v>0</v>
      </c>
      <c r="D672" s="214" t="str">
        <f>+'NO SOCIOS'!D163</f>
        <v/>
      </c>
      <c r="E672" s="36" t="str">
        <f>IF('NO SOCIOS'!E163&gt;0,'NO SOCIOS'!E163,"INCOMPLETO RECHAZAR")</f>
        <v>INCOMPLETO RECHAZAR</v>
      </c>
      <c r="F672" s="189">
        <v>666</v>
      </c>
    </row>
    <row r="673" spans="1:6" ht="84.95" customHeight="1" x14ac:dyDescent="0.2">
      <c r="A673" s="285" t="str">
        <f>+'NO SOCIOS'!A167</f>
        <v>l NO SOCIO</v>
      </c>
      <c r="B673" s="36">
        <f>+'NO SOCIOS'!B167</f>
        <v>0</v>
      </c>
      <c r="C673" s="36">
        <f>+'NO SOCIOS'!C167</f>
        <v>0</v>
      </c>
      <c r="D673" s="214" t="str">
        <f>+'NO SOCIOS'!D167</f>
        <v>NOTA/OBSERVACIÓN -en mayúscula-:</v>
      </c>
      <c r="E673" s="198" t="str">
        <f>IF('NO SOCIOS'!E167&gt;0,'NO SOCIOS'!E167,"INCOMPLETO RECHAZAR")</f>
        <v>INCOMPLETO RECHAZAR</v>
      </c>
      <c r="F673" s="189">
        <v>667</v>
      </c>
    </row>
    <row r="674" spans="1:6" ht="56.85" customHeight="1" x14ac:dyDescent="0.2">
      <c r="A674" s="285" t="str">
        <f>+'NO SOCIOS'!A157</f>
        <v>l NO SOCIO</v>
      </c>
      <c r="B674" s="36">
        <f>+'NO SOCIOS'!B157</f>
        <v>0</v>
      </c>
      <c r="C674" s="36">
        <f>+'NO SOCIOS'!C157</f>
        <v>0</v>
      </c>
      <c r="D674" s="214" t="str">
        <f>+'NO SOCIOS'!D157</f>
        <v>PROFESIÓN/OFICIO:</v>
      </c>
      <c r="E674" s="36" t="str">
        <f>IF('NO SOCIOS'!E157&gt;0,'NO SOCIOS'!E157,"INCOMPLETO RECHAZAR")</f>
        <v>INCOMPLETO RECHAZAR</v>
      </c>
      <c r="F674" s="189">
        <v>668</v>
      </c>
    </row>
    <row r="675" spans="1:6" x14ac:dyDescent="0.2">
      <c r="A675" s="285" t="str">
        <f>+'NO SOCIOS'!A178</f>
        <v>l NO SOCIO</v>
      </c>
      <c r="B675" s="36">
        <f>+'NO SOCIOS'!B178</f>
        <v>0</v>
      </c>
      <c r="C675" s="36">
        <f>+'NO SOCIOS'!C178</f>
        <v>0</v>
      </c>
      <c r="D675" s="214" t="str">
        <f>+'NO SOCIOS'!D178</f>
        <v/>
      </c>
      <c r="E675" s="36" t="str">
        <f>IF('NO SOCIOS'!E178&gt;0,'NO SOCIOS'!E178,"INCOMPLETO RECHAZAR")</f>
        <v>INCOMPLETO RECHAZAR</v>
      </c>
      <c r="F675" s="189">
        <v>669</v>
      </c>
    </row>
    <row r="676" spans="1:6" x14ac:dyDescent="0.2">
      <c r="A676" s="285" t="str">
        <f>+'NO SOCIOS'!A175</f>
        <v>l NO SOCIO</v>
      </c>
      <c r="B676" s="36">
        <f>+'NO SOCIOS'!B175</f>
        <v>0</v>
      </c>
      <c r="C676" s="36">
        <f>+'NO SOCIOS'!C175</f>
        <v>0</v>
      </c>
      <c r="D676" s="214" t="str">
        <f>+'NO SOCIOS'!D175</f>
        <v>CEL/TEL :</v>
      </c>
      <c r="E676" s="77" t="str">
        <f>IF('NO SOCIOS'!E175&gt;0,'NO SOCIOS'!E175,"INCOMPLETO RECHAZAR")</f>
        <v>INCOMPLETO RECHAZAR</v>
      </c>
      <c r="F676" s="189">
        <v>670</v>
      </c>
    </row>
    <row r="677" spans="1:6" ht="22.5" x14ac:dyDescent="0.2">
      <c r="A677" s="285" t="str">
        <f>+'NO SOCIOS'!A169</f>
        <v>l NO SOCIO</v>
      </c>
      <c r="B677" s="36">
        <f>+'NO SOCIOS'!B169</f>
        <v>0</v>
      </c>
      <c r="C677" s="36">
        <f>+'NO SOCIOS'!C169</f>
        <v>0</v>
      </c>
      <c r="D677" s="214" t="str">
        <f>+'NO SOCIOS'!D169</f>
        <v>CUIT/CUIL –sin puntos ni barras-:</v>
      </c>
      <c r="E677" s="77" t="str">
        <f>IF('NO SOCIOS'!E169&gt;0,'NO SOCIOS'!E169,"INCOMPLETO RECHAZAR")</f>
        <v>INCOMPLETO RECHAZAR</v>
      </c>
      <c r="F677" s="189">
        <v>671</v>
      </c>
    </row>
    <row r="678" spans="1:6" x14ac:dyDescent="0.2">
      <c r="A678" s="285" t="str">
        <f>+'NO SOCIOS'!A180</f>
        <v>l NO SOCIO</v>
      </c>
      <c r="B678" s="36">
        <f>+'NO SOCIOS'!B180</f>
        <v>0</v>
      </c>
      <c r="C678" s="36">
        <f>+'NO SOCIOS'!C180</f>
        <v>0</v>
      </c>
      <c r="D678" s="214" t="str">
        <f>+'NO SOCIOS'!D180</f>
        <v/>
      </c>
      <c r="E678" s="77" t="str">
        <f>IF('NO SOCIOS'!E180&gt;0,'NO SOCIOS'!E180,"INCOMPLETO RECHAZAR")</f>
        <v>INCOMPLETO RECHAZAR</v>
      </c>
      <c r="F678" s="189">
        <v>672</v>
      </c>
    </row>
    <row r="679" spans="1:6" ht="22.5" x14ac:dyDescent="0.2">
      <c r="A679" s="285" t="str">
        <f>+'NO SOCIOS'!A168</f>
        <v>l NO SOCIO</v>
      </c>
      <c r="B679" s="36">
        <f>+'NO SOCIOS'!B168</f>
        <v>0</v>
      </c>
      <c r="C679" s="36">
        <f>+'NO SOCIOS'!C168</f>
        <v>0</v>
      </c>
      <c r="D679" s="214" t="str">
        <f>+'NO SOCIOS'!D168</f>
        <v>DOC. IDENTIDAD –sin puntos-:</v>
      </c>
      <c r="E679" s="77" t="str">
        <f>IF('NO SOCIOS'!E168&gt;0,'NO SOCIOS'!E168,"INCOMPLETO RECHAZAR")</f>
        <v>INCOMPLETO RECHAZAR</v>
      </c>
      <c r="F679" s="189">
        <v>673</v>
      </c>
    </row>
    <row r="680" spans="1:6" ht="70.7" customHeight="1" x14ac:dyDescent="0.2">
      <c r="A680" s="285" t="str">
        <f>+'NO SOCIOS'!A174</f>
        <v>l NO SOCIO</v>
      </c>
      <c r="B680" s="36">
        <f>+'NO SOCIOS'!B174</f>
        <v>0</v>
      </c>
      <c r="C680" s="36">
        <f>+'NO SOCIOS'!C174</f>
        <v>0</v>
      </c>
      <c r="D680" s="214" t="str">
        <f>+'NO SOCIOS'!D174</f>
        <v>DOMICILIO REAL:</v>
      </c>
      <c r="E680" s="36" t="str">
        <f>IF('NO SOCIOS'!E174&gt;0,'NO SOCIOS'!E174,"INCOMPLETO RECHAZAR")</f>
        <v>INCOMPLETO RECHAZAR</v>
      </c>
      <c r="F680" s="189">
        <v>674</v>
      </c>
    </row>
    <row r="681" spans="1:6" x14ac:dyDescent="0.2">
      <c r="A681" s="285" t="str">
        <f>+'NO SOCIOS'!A177</f>
        <v>l NO SOCIO</v>
      </c>
      <c r="B681" s="36">
        <f>+'NO SOCIOS'!B177</f>
        <v>0</v>
      </c>
      <c r="C681" s="36">
        <f>+'NO SOCIOS'!C177</f>
        <v>0</v>
      </c>
      <c r="D681" s="214" t="str">
        <f>+'NO SOCIOS'!D177</f>
        <v>ESTADO CIVIL:</v>
      </c>
      <c r="E681" s="36" t="str">
        <f>IF('NO SOCIOS'!E177&gt;0,'NO SOCIOS'!E177,"INCOMPLETO RECHAZAR")</f>
        <v>INCOMPLETO RECHAZAR</v>
      </c>
      <c r="F681" s="189">
        <v>675</v>
      </c>
    </row>
    <row r="682" spans="1:6" ht="22.5" x14ac:dyDescent="0.2">
      <c r="A682" s="285" t="str">
        <f>+'NO SOCIOS'!A170</f>
        <v>l NO SOCIO</v>
      </c>
      <c r="B682" s="36">
        <f>+'NO SOCIOS'!B170</f>
        <v>0</v>
      </c>
      <c r="C682" s="36">
        <f>+'NO SOCIOS'!C170</f>
        <v>0</v>
      </c>
      <c r="D682" s="214" t="str">
        <f>+'NO SOCIOS'!D170</f>
        <v>FECHA DE NACIMIENTO –dd/mm/aa-:</v>
      </c>
      <c r="E682" s="153" t="str">
        <f>IF('NO SOCIOS'!E170&gt;0,'NO SOCIOS'!E170,"INCOMPLETO RECHAZAR")</f>
        <v>INCOMPLETO RECHAZAR</v>
      </c>
      <c r="F682" s="189">
        <v>676</v>
      </c>
    </row>
    <row r="683" spans="1:6" ht="70.7" customHeight="1" x14ac:dyDescent="0.2">
      <c r="A683" s="285" t="str">
        <f>+'NO SOCIOS'!A171</f>
        <v>l NO SOCIO</v>
      </c>
      <c r="B683" s="36">
        <f>+'NO SOCIOS'!B171</f>
        <v>0</v>
      </c>
      <c r="C683" s="36">
        <f>+'NO SOCIOS'!C171</f>
        <v>0</v>
      </c>
      <c r="D683" s="214" t="str">
        <f>+'NO SOCIOS'!D171</f>
        <v>LUGAR DE NACIMIENTO:</v>
      </c>
      <c r="E683" s="36" t="str">
        <f>IF('NO SOCIOS'!E171&gt;0,'NO SOCIOS'!E171,"INCOMPLETO RECHAZAR")</f>
        <v>INCOMPLETO RECHAZAR</v>
      </c>
      <c r="F683" s="189">
        <v>677</v>
      </c>
    </row>
    <row r="684" spans="1:6" x14ac:dyDescent="0.2">
      <c r="A684" s="285" t="str">
        <f>+'NO SOCIOS'!A172</f>
        <v>l NO SOCIO</v>
      </c>
      <c r="B684" s="36">
        <f>+'NO SOCIOS'!B172</f>
        <v>0</v>
      </c>
      <c r="C684" s="36">
        <f>+'NO SOCIOS'!C172</f>
        <v>0</v>
      </c>
      <c r="D684" s="214" t="str">
        <f>+'NO SOCIOS'!D172</f>
        <v>NACIONALIDAD:</v>
      </c>
      <c r="E684" s="36" t="str">
        <f>IF('NO SOCIOS'!E172&gt;0,'NO SOCIOS'!E172,"INCOMPLETO RECHAZAR")</f>
        <v>INCOMPLETO RECHAZAR</v>
      </c>
      <c r="F684" s="189">
        <v>678</v>
      </c>
    </row>
    <row r="685" spans="1:6" x14ac:dyDescent="0.2">
      <c r="A685" s="285" t="str">
        <f>+'NO SOCIOS'!A179</f>
        <v>l NO SOCIO</v>
      </c>
      <c r="B685" s="36">
        <f>+'NO SOCIOS'!B179</f>
        <v>0</v>
      </c>
      <c r="C685" s="36">
        <f>+'NO SOCIOS'!C179</f>
        <v>0</v>
      </c>
      <c r="D685" s="214" t="str">
        <f>+'NO SOCIOS'!D179</f>
        <v/>
      </c>
      <c r="E685" s="36" t="str">
        <f>IF('NO SOCIOS'!E179&gt;0,'NO SOCIOS'!E179,"INCOMPLETO RECHAZAR")</f>
        <v>INCOMPLETO RECHAZAR</v>
      </c>
      <c r="F685" s="189">
        <v>679</v>
      </c>
    </row>
    <row r="686" spans="1:6" ht="84.95" customHeight="1" x14ac:dyDescent="0.2">
      <c r="A686" s="285" t="str">
        <f>+'NO SOCIOS'!A183</f>
        <v>l NO SOCIO</v>
      </c>
      <c r="B686" s="36">
        <f>+'NO SOCIOS'!B183</f>
        <v>0</v>
      </c>
      <c r="C686" s="36">
        <f>+'NO SOCIOS'!C183</f>
        <v>0</v>
      </c>
      <c r="D686" s="214" t="str">
        <f>+'NO SOCIOS'!D183</f>
        <v>NOTA/OBSERVACIÓN -en mayúscula-:</v>
      </c>
      <c r="E686" s="198" t="str">
        <f>IF('NO SOCIOS'!E183&gt;0,'NO SOCIOS'!E183,"INCOMPLETO RECHAZAR")</f>
        <v>INCOMPLETO RECHAZAR</v>
      </c>
      <c r="F686" s="189">
        <v>680</v>
      </c>
    </row>
    <row r="687" spans="1:6" ht="56.85" customHeight="1" x14ac:dyDescent="0.2">
      <c r="A687" s="285" t="str">
        <f>+'NO SOCIOS'!A173</f>
        <v>l NO SOCIO</v>
      </c>
      <c r="B687" s="36">
        <f>+'NO SOCIOS'!B173</f>
        <v>0</v>
      </c>
      <c r="C687" s="36">
        <f>+'NO SOCIOS'!C173</f>
        <v>0</v>
      </c>
      <c r="D687" s="214" t="str">
        <f>+'NO SOCIOS'!D173</f>
        <v>PROFESIÓN/OFICIO:</v>
      </c>
      <c r="E687" s="36" t="str">
        <f>IF('NO SOCIOS'!E173&gt;0,'NO SOCIOS'!E173,"INCOMPLETO RECHAZAR")</f>
        <v>INCOMPLETO RECHAZAR</v>
      </c>
      <c r="F687" s="189">
        <v>681</v>
      </c>
    </row>
    <row r="688" spans="1:6" x14ac:dyDescent="0.2">
      <c r="A688" s="285" t="str">
        <f>+'NO SOCIOS'!A194</f>
        <v>l NO SOCIO</v>
      </c>
      <c r="B688" s="36">
        <f>+'NO SOCIOS'!B194</f>
        <v>0</v>
      </c>
      <c r="C688" s="36">
        <f>+'NO SOCIOS'!C194</f>
        <v>0</v>
      </c>
      <c r="D688" s="214" t="str">
        <f>+'NO SOCIOS'!D194</f>
        <v/>
      </c>
      <c r="E688" s="36" t="str">
        <f>IF('NO SOCIOS'!E194&gt;0,'NO SOCIOS'!E194,"INCOMPLETO RECHAZAR")</f>
        <v>INCOMPLETO RECHAZAR</v>
      </c>
      <c r="F688" s="189">
        <v>682</v>
      </c>
    </row>
    <row r="689" spans="1:6" x14ac:dyDescent="0.2">
      <c r="A689" s="285" t="str">
        <f>+'NO SOCIOS'!A191</f>
        <v>l NO SOCIO</v>
      </c>
      <c r="B689" s="36">
        <f>+'NO SOCIOS'!B191</f>
        <v>0</v>
      </c>
      <c r="C689" s="36">
        <f>+'NO SOCIOS'!C191</f>
        <v>0</v>
      </c>
      <c r="D689" s="214" t="str">
        <f>+'NO SOCIOS'!D191</f>
        <v>CEL/TEL :</v>
      </c>
      <c r="E689" s="77" t="str">
        <f>IF('NO SOCIOS'!E191&gt;0,'NO SOCIOS'!E191,"INCOMPLETO RECHAZAR")</f>
        <v>INCOMPLETO RECHAZAR</v>
      </c>
      <c r="F689" s="189">
        <v>683</v>
      </c>
    </row>
    <row r="690" spans="1:6" ht="22.5" x14ac:dyDescent="0.2">
      <c r="A690" s="285" t="str">
        <f>+'NO SOCIOS'!A185</f>
        <v>l NO SOCIO</v>
      </c>
      <c r="B690" s="36">
        <f>+'NO SOCIOS'!B185</f>
        <v>0</v>
      </c>
      <c r="C690" s="36">
        <f>+'NO SOCIOS'!C185</f>
        <v>0</v>
      </c>
      <c r="D690" s="214" t="str">
        <f>+'NO SOCIOS'!D185</f>
        <v>CUIT/CUIL –sin puntos ni barras-:</v>
      </c>
      <c r="E690" s="77" t="str">
        <f>IF('NO SOCIOS'!E185&gt;0,'NO SOCIOS'!E185,"INCOMPLETO RECHAZAR")</f>
        <v>INCOMPLETO RECHAZAR</v>
      </c>
      <c r="F690" s="189">
        <v>684</v>
      </c>
    </row>
    <row r="691" spans="1:6" x14ac:dyDescent="0.2">
      <c r="A691" s="285" t="str">
        <f>+'NO SOCIOS'!A196</f>
        <v>l NO SOCIO</v>
      </c>
      <c r="B691" s="36">
        <f>+'NO SOCIOS'!B196</f>
        <v>0</v>
      </c>
      <c r="C691" s="36">
        <f>+'NO SOCIOS'!C196</f>
        <v>0</v>
      </c>
      <c r="D691" s="214" t="str">
        <f>+'NO SOCIOS'!D196</f>
        <v/>
      </c>
      <c r="E691" s="77" t="str">
        <f>IF('NO SOCIOS'!E196&gt;0,'NO SOCIOS'!E196,"INCOMPLETO RECHAZAR")</f>
        <v>INCOMPLETO RECHAZAR</v>
      </c>
      <c r="F691" s="189">
        <v>685</v>
      </c>
    </row>
    <row r="692" spans="1:6" ht="22.5" x14ac:dyDescent="0.2">
      <c r="A692" s="285" t="str">
        <f>+'NO SOCIOS'!A184</f>
        <v>l NO SOCIO</v>
      </c>
      <c r="B692" s="36">
        <f>+'NO SOCIOS'!B184</f>
        <v>0</v>
      </c>
      <c r="C692" s="36">
        <f>+'NO SOCIOS'!C184</f>
        <v>0</v>
      </c>
      <c r="D692" s="214" t="str">
        <f>+'NO SOCIOS'!D184</f>
        <v>DOC. IDENTIDAD –sin puntos-:</v>
      </c>
      <c r="E692" s="77" t="str">
        <f>IF('NO SOCIOS'!E184&gt;0,'NO SOCIOS'!E184,"INCOMPLETO RECHAZAR")</f>
        <v>INCOMPLETO RECHAZAR</v>
      </c>
      <c r="F692" s="189">
        <v>686</v>
      </c>
    </row>
    <row r="693" spans="1:6" ht="70.7" customHeight="1" x14ac:dyDescent="0.2">
      <c r="A693" s="285" t="str">
        <f>+'NO SOCIOS'!A190</f>
        <v>l NO SOCIO</v>
      </c>
      <c r="B693" s="36">
        <f>+'NO SOCIOS'!B190</f>
        <v>0</v>
      </c>
      <c r="C693" s="36">
        <f>+'NO SOCIOS'!C190</f>
        <v>0</v>
      </c>
      <c r="D693" s="214" t="str">
        <f>+'NO SOCIOS'!D190</f>
        <v>DOMICILIO REAL:</v>
      </c>
      <c r="E693" s="36" t="str">
        <f>IF('NO SOCIOS'!E190&gt;0,'NO SOCIOS'!E190,"INCOMPLETO RECHAZAR")</f>
        <v>INCOMPLETO RECHAZAR</v>
      </c>
      <c r="F693" s="189">
        <v>687</v>
      </c>
    </row>
    <row r="694" spans="1:6" x14ac:dyDescent="0.2">
      <c r="A694" s="285" t="str">
        <f>+'NO SOCIOS'!A193</f>
        <v>l NO SOCIO</v>
      </c>
      <c r="B694" s="36">
        <f>+'NO SOCIOS'!B193</f>
        <v>0</v>
      </c>
      <c r="C694" s="36">
        <f>+'NO SOCIOS'!C193</f>
        <v>0</v>
      </c>
      <c r="D694" s="214" t="str">
        <f>+'NO SOCIOS'!D193</f>
        <v>ESTADO CIVIL:</v>
      </c>
      <c r="E694" s="36" t="str">
        <f>IF('NO SOCIOS'!E193&gt;0,'NO SOCIOS'!E193,"INCOMPLETO RECHAZAR")</f>
        <v>INCOMPLETO RECHAZAR</v>
      </c>
      <c r="F694" s="189">
        <v>688</v>
      </c>
    </row>
    <row r="695" spans="1:6" ht="22.5" x14ac:dyDescent="0.2">
      <c r="A695" s="285" t="str">
        <f>+'NO SOCIOS'!A186</f>
        <v>l NO SOCIO</v>
      </c>
      <c r="B695" s="36">
        <f>+'NO SOCIOS'!B186</f>
        <v>0</v>
      </c>
      <c r="C695" s="36">
        <f>+'NO SOCIOS'!C186</f>
        <v>0</v>
      </c>
      <c r="D695" s="214" t="str">
        <f>+'NO SOCIOS'!D186</f>
        <v>FECHA DE NACIMIENTO –dd/mm/aa-:</v>
      </c>
      <c r="E695" s="153" t="str">
        <f>IF('NO SOCIOS'!E186&gt;0,'NO SOCIOS'!E186,"INCOMPLETO RECHAZAR")</f>
        <v>INCOMPLETO RECHAZAR</v>
      </c>
      <c r="F695" s="189">
        <v>689</v>
      </c>
    </row>
    <row r="696" spans="1:6" ht="70.7" customHeight="1" x14ac:dyDescent="0.2">
      <c r="A696" s="285" t="str">
        <f>+'NO SOCIOS'!A187</f>
        <v>l NO SOCIO</v>
      </c>
      <c r="B696" s="36">
        <f>+'NO SOCIOS'!B187</f>
        <v>0</v>
      </c>
      <c r="C696" s="36">
        <f>+'NO SOCIOS'!C187</f>
        <v>0</v>
      </c>
      <c r="D696" s="214" t="str">
        <f>+'NO SOCIOS'!D187</f>
        <v>LUGAR DE NACIMIENTO:</v>
      </c>
      <c r="E696" s="36" t="str">
        <f>IF('NO SOCIOS'!E187&gt;0,'NO SOCIOS'!E187,"INCOMPLETO RECHAZAR")</f>
        <v>INCOMPLETO RECHAZAR</v>
      </c>
      <c r="F696" s="189">
        <v>690</v>
      </c>
    </row>
    <row r="697" spans="1:6" x14ac:dyDescent="0.2">
      <c r="A697" s="285" t="str">
        <f>+'NO SOCIOS'!A188</f>
        <v>l NO SOCIO</v>
      </c>
      <c r="B697" s="36">
        <f>+'NO SOCIOS'!B188</f>
        <v>0</v>
      </c>
      <c r="C697" s="36">
        <f>+'NO SOCIOS'!C188</f>
        <v>0</v>
      </c>
      <c r="D697" s="214" t="str">
        <f>+'NO SOCIOS'!D188</f>
        <v>NACIONALIDAD:</v>
      </c>
      <c r="E697" s="36" t="str">
        <f>IF('NO SOCIOS'!E188&gt;0,'NO SOCIOS'!E188,"INCOMPLETO RECHAZAR")</f>
        <v>INCOMPLETO RECHAZAR</v>
      </c>
      <c r="F697" s="189">
        <v>691</v>
      </c>
    </row>
    <row r="698" spans="1:6" x14ac:dyDescent="0.2">
      <c r="A698" s="285" t="str">
        <f>+'NO SOCIOS'!A195</f>
        <v>l NO SOCIO</v>
      </c>
      <c r="B698" s="36">
        <f>+'NO SOCIOS'!B195</f>
        <v>0</v>
      </c>
      <c r="C698" s="36">
        <f>+'NO SOCIOS'!C195</f>
        <v>0</v>
      </c>
      <c r="D698" s="214" t="str">
        <f>+'NO SOCIOS'!D195</f>
        <v/>
      </c>
      <c r="E698" s="36" t="str">
        <f>IF('NO SOCIOS'!E195&gt;0,'NO SOCIOS'!E195,"INCOMPLETO RECHAZAR")</f>
        <v>INCOMPLETO RECHAZAR</v>
      </c>
      <c r="F698" s="189">
        <v>692</v>
      </c>
    </row>
    <row r="699" spans="1:6" ht="84.95" customHeight="1" x14ac:dyDescent="0.2">
      <c r="A699" s="285" t="str">
        <f>+'NO SOCIOS'!A199</f>
        <v>l NO SOCIO</v>
      </c>
      <c r="B699" s="36">
        <f>+'NO SOCIOS'!B199</f>
        <v>0</v>
      </c>
      <c r="C699" s="36">
        <f>+'NO SOCIOS'!C199</f>
        <v>0</v>
      </c>
      <c r="D699" s="214" t="str">
        <f>+'NO SOCIOS'!D199</f>
        <v>NOTA/OBSERVACIÓN -en mayúscula-:</v>
      </c>
      <c r="E699" s="198" t="str">
        <f>IF('NO SOCIOS'!E199&gt;0,'NO SOCIOS'!E199,"INCOMPLETO RECHAZAR")</f>
        <v>INCOMPLETO RECHAZAR</v>
      </c>
      <c r="F699" s="189">
        <v>693</v>
      </c>
    </row>
    <row r="700" spans="1:6" ht="56.85" customHeight="1" x14ac:dyDescent="0.2">
      <c r="A700" s="285" t="str">
        <f>+'NO SOCIOS'!A189</f>
        <v>l NO SOCIO</v>
      </c>
      <c r="B700" s="36">
        <f>+'NO SOCIOS'!B189</f>
        <v>0</v>
      </c>
      <c r="C700" s="36">
        <f>+'NO SOCIOS'!C189</f>
        <v>0</v>
      </c>
      <c r="D700" s="214" t="str">
        <f>+'NO SOCIOS'!D189</f>
        <v>PROFESIÓN/OFICIO:</v>
      </c>
      <c r="E700" s="36" t="str">
        <f>IF('NO SOCIOS'!E189&gt;0,'NO SOCIOS'!E189,"INCOMPLETO RECHAZAR")</f>
        <v>INCOMPLETO RECHAZAR</v>
      </c>
      <c r="F700" s="189">
        <v>694</v>
      </c>
    </row>
    <row r="701" spans="1:6" x14ac:dyDescent="0.2">
      <c r="A701" s="285" t="str">
        <f>+'NO SOCIOS'!A210</f>
        <v>l NO SOCIO</v>
      </c>
      <c r="B701" s="36">
        <f>+'NO SOCIOS'!B210</f>
        <v>0</v>
      </c>
      <c r="C701" s="36">
        <f>+'NO SOCIOS'!C210</f>
        <v>0</v>
      </c>
      <c r="D701" s="214" t="str">
        <f>+'NO SOCIOS'!D210</f>
        <v/>
      </c>
      <c r="E701" s="36" t="str">
        <f>IF('NO SOCIOS'!E210&gt;0,'NO SOCIOS'!E210,"INCOMPLETO RECHAZAR")</f>
        <v>INCOMPLETO RECHAZAR</v>
      </c>
      <c r="F701" s="189">
        <v>695</v>
      </c>
    </row>
    <row r="702" spans="1:6" x14ac:dyDescent="0.2">
      <c r="A702" s="285" t="str">
        <f>+'NO SOCIOS'!A207</f>
        <v>l NO SOCIO</v>
      </c>
      <c r="B702" s="36">
        <f>+'NO SOCIOS'!B207</f>
        <v>0</v>
      </c>
      <c r="C702" s="36">
        <f>+'NO SOCIOS'!C207</f>
        <v>0</v>
      </c>
      <c r="D702" s="214" t="str">
        <f>+'NO SOCIOS'!D207</f>
        <v>CEL/TEL :</v>
      </c>
      <c r="E702" s="77" t="str">
        <f>IF('NO SOCIOS'!E207&gt;0,'NO SOCIOS'!E207,"INCOMPLETO RECHAZAR")</f>
        <v>INCOMPLETO RECHAZAR</v>
      </c>
      <c r="F702" s="189">
        <v>696</v>
      </c>
    </row>
    <row r="703" spans="1:6" ht="22.5" x14ac:dyDescent="0.2">
      <c r="A703" s="285" t="str">
        <f>+'NO SOCIOS'!A201</f>
        <v>l NO SOCIO</v>
      </c>
      <c r="B703" s="36">
        <f>+'NO SOCIOS'!B201</f>
        <v>0</v>
      </c>
      <c r="C703" s="36">
        <f>+'NO SOCIOS'!C201</f>
        <v>0</v>
      </c>
      <c r="D703" s="214" t="str">
        <f>+'NO SOCIOS'!D201</f>
        <v>CUIT/CUIL –sin puntos ni barras-:</v>
      </c>
      <c r="E703" s="77" t="str">
        <f>IF('NO SOCIOS'!E201&gt;0,'NO SOCIOS'!E201,"INCOMPLETO RECHAZAR")</f>
        <v>INCOMPLETO RECHAZAR</v>
      </c>
      <c r="F703" s="189">
        <v>697</v>
      </c>
    </row>
    <row r="704" spans="1:6" x14ac:dyDescent="0.2">
      <c r="A704" s="285" t="str">
        <f>+'NO SOCIOS'!A212</f>
        <v>l NO SOCIO</v>
      </c>
      <c r="B704" s="36">
        <f>+'NO SOCIOS'!B212</f>
        <v>0</v>
      </c>
      <c r="C704" s="36">
        <f>+'NO SOCIOS'!C212</f>
        <v>0</v>
      </c>
      <c r="D704" s="214" t="str">
        <f>+'NO SOCIOS'!D212</f>
        <v/>
      </c>
      <c r="E704" s="77" t="str">
        <f>IF('NO SOCIOS'!E212&gt;0,'NO SOCIOS'!E212,"INCOMPLETO RECHAZAR")</f>
        <v>INCOMPLETO RECHAZAR</v>
      </c>
      <c r="F704" s="189">
        <v>698</v>
      </c>
    </row>
    <row r="705" spans="1:6" ht="22.5" x14ac:dyDescent="0.2">
      <c r="A705" s="285" t="str">
        <f>+'NO SOCIOS'!A200</f>
        <v>l NO SOCIO</v>
      </c>
      <c r="B705" s="36">
        <f>+'NO SOCIOS'!B200</f>
        <v>0</v>
      </c>
      <c r="C705" s="36">
        <f>+'NO SOCIOS'!C200</f>
        <v>0</v>
      </c>
      <c r="D705" s="214" t="str">
        <f>+'NO SOCIOS'!D200</f>
        <v>DOC. IDENTIDAD –sin puntos-:</v>
      </c>
      <c r="E705" s="77" t="str">
        <f>IF('NO SOCIOS'!E200&gt;0,'NO SOCIOS'!E200,"INCOMPLETO RECHAZAR")</f>
        <v>INCOMPLETO RECHAZAR</v>
      </c>
      <c r="F705" s="189">
        <v>699</v>
      </c>
    </row>
    <row r="706" spans="1:6" ht="70.7" customHeight="1" x14ac:dyDescent="0.2">
      <c r="A706" s="285" t="str">
        <f>+'NO SOCIOS'!A206</f>
        <v>l NO SOCIO</v>
      </c>
      <c r="B706" s="36">
        <f>+'NO SOCIOS'!B206</f>
        <v>0</v>
      </c>
      <c r="C706" s="36">
        <f>+'NO SOCIOS'!C206</f>
        <v>0</v>
      </c>
      <c r="D706" s="214" t="str">
        <f>+'NO SOCIOS'!D206</f>
        <v>DOMICILIO REAL:</v>
      </c>
      <c r="E706" s="36" t="str">
        <f>IF('NO SOCIOS'!E206&gt;0,'NO SOCIOS'!E206,"INCOMPLETO RECHAZAR")</f>
        <v>INCOMPLETO RECHAZAR</v>
      </c>
      <c r="F706" s="189">
        <v>700</v>
      </c>
    </row>
    <row r="707" spans="1:6" x14ac:dyDescent="0.2">
      <c r="A707" s="285" t="str">
        <f>+'NO SOCIOS'!A209</f>
        <v>l NO SOCIO</v>
      </c>
      <c r="B707" s="36">
        <f>+'NO SOCIOS'!B209</f>
        <v>0</v>
      </c>
      <c r="C707" s="36">
        <f>+'NO SOCIOS'!C209</f>
        <v>0</v>
      </c>
      <c r="D707" s="214" t="str">
        <f>+'NO SOCIOS'!D209</f>
        <v>ESTADO CIVIL:</v>
      </c>
      <c r="E707" s="36" t="str">
        <f>IF('NO SOCIOS'!E209&gt;0,'NO SOCIOS'!E209,"INCOMPLETO RECHAZAR")</f>
        <v>INCOMPLETO RECHAZAR</v>
      </c>
      <c r="F707" s="189">
        <v>701</v>
      </c>
    </row>
    <row r="708" spans="1:6" ht="22.5" x14ac:dyDescent="0.2">
      <c r="A708" s="285" t="str">
        <f>+'NO SOCIOS'!A202</f>
        <v>l NO SOCIO</v>
      </c>
      <c r="B708" s="36">
        <f>+'NO SOCIOS'!B202</f>
        <v>0</v>
      </c>
      <c r="C708" s="36">
        <f>+'NO SOCIOS'!C202</f>
        <v>0</v>
      </c>
      <c r="D708" s="214" t="str">
        <f>+'NO SOCIOS'!D202</f>
        <v>FECHA DE NACIMIENTO –dd/mm/aa-:</v>
      </c>
      <c r="E708" s="153" t="str">
        <f>IF('NO SOCIOS'!E202&gt;0,'NO SOCIOS'!E202,"INCOMPLETO RECHAZAR")</f>
        <v>INCOMPLETO RECHAZAR</v>
      </c>
      <c r="F708" s="189">
        <v>702</v>
      </c>
    </row>
    <row r="709" spans="1:6" ht="70.7" customHeight="1" x14ac:dyDescent="0.2">
      <c r="A709" s="285" t="str">
        <f>+'NO SOCIOS'!A203</f>
        <v>l NO SOCIO</v>
      </c>
      <c r="B709" s="36">
        <f>+'NO SOCIOS'!B203</f>
        <v>0</v>
      </c>
      <c r="C709" s="36">
        <f>+'NO SOCIOS'!C203</f>
        <v>0</v>
      </c>
      <c r="D709" s="214" t="str">
        <f>+'NO SOCIOS'!D203</f>
        <v>LUGAR DE NACIMIENTO:</v>
      </c>
      <c r="E709" s="36" t="str">
        <f>IF('NO SOCIOS'!E203&gt;0,'NO SOCIOS'!E203,"INCOMPLETO RECHAZAR")</f>
        <v>INCOMPLETO RECHAZAR</v>
      </c>
      <c r="F709" s="189">
        <v>703</v>
      </c>
    </row>
    <row r="710" spans="1:6" x14ac:dyDescent="0.2">
      <c r="A710" s="285" t="str">
        <f>+'NO SOCIOS'!A204</f>
        <v>l NO SOCIO</v>
      </c>
      <c r="B710" s="36">
        <f>+'NO SOCIOS'!B204</f>
        <v>0</v>
      </c>
      <c r="C710" s="36">
        <f>+'NO SOCIOS'!C204</f>
        <v>0</v>
      </c>
      <c r="D710" s="214" t="str">
        <f>+'NO SOCIOS'!D204</f>
        <v>NACIONALIDAD:</v>
      </c>
      <c r="E710" s="36" t="str">
        <f>IF('NO SOCIOS'!E204&gt;0,'NO SOCIOS'!E204,"INCOMPLETO RECHAZAR")</f>
        <v>INCOMPLETO RECHAZAR</v>
      </c>
      <c r="F710" s="189">
        <v>704</v>
      </c>
    </row>
    <row r="711" spans="1:6" x14ac:dyDescent="0.2">
      <c r="A711" s="285" t="str">
        <f>+'NO SOCIOS'!A211</f>
        <v>l NO SOCIO</v>
      </c>
      <c r="B711" s="36">
        <f>+'NO SOCIOS'!B211</f>
        <v>0</v>
      </c>
      <c r="C711" s="36">
        <f>+'NO SOCIOS'!C211</f>
        <v>0</v>
      </c>
      <c r="D711" s="214" t="str">
        <f>+'NO SOCIOS'!D211</f>
        <v/>
      </c>
      <c r="E711" s="36" t="str">
        <f>IF('NO SOCIOS'!E211&gt;0,'NO SOCIOS'!E211,"INCOMPLETO RECHAZAR")</f>
        <v>INCOMPLETO RECHAZAR</v>
      </c>
      <c r="F711" s="189">
        <v>705</v>
      </c>
    </row>
    <row r="712" spans="1:6" ht="84.95" customHeight="1" x14ac:dyDescent="0.2">
      <c r="A712" s="285" t="str">
        <f>+'NO SOCIOS'!A215</f>
        <v>l NO SOCIO</v>
      </c>
      <c r="B712" s="36">
        <f>+'NO SOCIOS'!B215</f>
        <v>0</v>
      </c>
      <c r="C712" s="36">
        <f>+'NO SOCIOS'!C215</f>
        <v>0</v>
      </c>
      <c r="D712" s="214" t="str">
        <f>+'NO SOCIOS'!D215</f>
        <v>NOTA/OBSERVACIÓN -en mayúscula-:</v>
      </c>
      <c r="E712" s="198" t="str">
        <f>IF('NO SOCIOS'!E215&gt;0,'NO SOCIOS'!E215,"INCOMPLETO RECHAZAR")</f>
        <v>INCOMPLETO RECHAZAR</v>
      </c>
      <c r="F712" s="189">
        <v>706</v>
      </c>
    </row>
    <row r="713" spans="1:6" ht="56.85" customHeight="1" x14ac:dyDescent="0.2">
      <c r="A713" s="285" t="str">
        <f>+'NO SOCIOS'!A205</f>
        <v>l NO SOCIO</v>
      </c>
      <c r="B713" s="36">
        <f>+'NO SOCIOS'!B205</f>
        <v>0</v>
      </c>
      <c r="C713" s="36">
        <f>+'NO SOCIOS'!C205</f>
        <v>0</v>
      </c>
      <c r="D713" s="214" t="str">
        <f>+'NO SOCIOS'!D205</f>
        <v>PROFESIÓN/OFICIO:</v>
      </c>
      <c r="E713" s="36" t="str">
        <f>IF('NO SOCIOS'!E205&gt;0,'NO SOCIOS'!E205,"INCOMPLETO RECHAZAR")</f>
        <v>INCOMPLETO RECHAZAR</v>
      </c>
      <c r="F713" s="189">
        <v>707</v>
      </c>
    </row>
    <row r="714" spans="1:6" x14ac:dyDescent="0.2">
      <c r="A714" s="285" t="str">
        <f>+'NO SOCIOS'!A226</f>
        <v>l NO SOCIO</v>
      </c>
      <c r="B714" s="36">
        <f>+'NO SOCIOS'!B226</f>
        <v>0</v>
      </c>
      <c r="C714" s="36">
        <f>+'NO SOCIOS'!C226</f>
        <v>0</v>
      </c>
      <c r="D714" s="214" t="str">
        <f>+'NO SOCIOS'!D226</f>
        <v/>
      </c>
      <c r="E714" s="36" t="str">
        <f>IF('NO SOCIOS'!E226&gt;0,'NO SOCIOS'!E226,"INCOMPLETO RECHAZAR")</f>
        <v>INCOMPLETO RECHAZAR</v>
      </c>
      <c r="F714" s="189">
        <v>708</v>
      </c>
    </row>
    <row r="715" spans="1:6" x14ac:dyDescent="0.2">
      <c r="A715" s="285" t="str">
        <f>+'NO SOCIOS'!A223</f>
        <v>l NO SOCIO</v>
      </c>
      <c r="B715" s="36">
        <f>+'NO SOCIOS'!B223</f>
        <v>0</v>
      </c>
      <c r="C715" s="36">
        <f>+'NO SOCIOS'!C223</f>
        <v>0</v>
      </c>
      <c r="D715" s="214" t="str">
        <f>+'NO SOCIOS'!D223</f>
        <v>CEL/TEL :</v>
      </c>
      <c r="E715" s="77" t="str">
        <f>IF('NO SOCIOS'!E223&gt;0,'NO SOCIOS'!E223,"INCOMPLETO RECHAZAR")</f>
        <v>INCOMPLETO RECHAZAR</v>
      </c>
      <c r="F715" s="189">
        <v>709</v>
      </c>
    </row>
    <row r="716" spans="1:6" ht="22.5" x14ac:dyDescent="0.2">
      <c r="A716" s="285" t="str">
        <f>+'NO SOCIOS'!A217</f>
        <v>l NO SOCIO</v>
      </c>
      <c r="B716" s="36">
        <f>+'NO SOCIOS'!B217</f>
        <v>0</v>
      </c>
      <c r="C716" s="36">
        <f>+'NO SOCIOS'!C217</f>
        <v>0</v>
      </c>
      <c r="D716" s="214" t="str">
        <f>+'NO SOCIOS'!D217</f>
        <v>CUIT/CUIL –sin puntos ni barras-:</v>
      </c>
      <c r="E716" s="77" t="str">
        <f>IF('NO SOCIOS'!E217&gt;0,'NO SOCIOS'!E217,"INCOMPLETO RECHAZAR")</f>
        <v>INCOMPLETO RECHAZAR</v>
      </c>
      <c r="F716" s="189">
        <v>710</v>
      </c>
    </row>
    <row r="717" spans="1:6" x14ac:dyDescent="0.2">
      <c r="A717" s="285" t="str">
        <f>+'NO SOCIOS'!A228</f>
        <v>l NO SOCIO</v>
      </c>
      <c r="B717" s="36">
        <f>+'NO SOCIOS'!B228</f>
        <v>0</v>
      </c>
      <c r="C717" s="36">
        <f>+'NO SOCIOS'!C228</f>
        <v>0</v>
      </c>
      <c r="D717" s="214" t="str">
        <f>+'NO SOCIOS'!D228</f>
        <v/>
      </c>
      <c r="E717" s="77" t="str">
        <f>IF('NO SOCIOS'!E228&gt;0,'NO SOCIOS'!E228,"INCOMPLETO RECHAZAR")</f>
        <v>INCOMPLETO RECHAZAR</v>
      </c>
      <c r="F717" s="189">
        <v>711</v>
      </c>
    </row>
    <row r="718" spans="1:6" ht="22.5" x14ac:dyDescent="0.2">
      <c r="A718" s="285" t="str">
        <f>+'NO SOCIOS'!A216</f>
        <v>l NO SOCIO</v>
      </c>
      <c r="B718" s="36">
        <f>+'NO SOCIOS'!B216</f>
        <v>0</v>
      </c>
      <c r="C718" s="36">
        <f>+'NO SOCIOS'!C216</f>
        <v>0</v>
      </c>
      <c r="D718" s="214" t="str">
        <f>+'NO SOCIOS'!D216</f>
        <v>DOC. IDENTIDAD –sin puntos-:</v>
      </c>
      <c r="E718" s="77" t="str">
        <f>IF('NO SOCIOS'!E216&gt;0,'NO SOCIOS'!E216,"INCOMPLETO RECHAZAR")</f>
        <v>INCOMPLETO RECHAZAR</v>
      </c>
      <c r="F718" s="189">
        <v>712</v>
      </c>
    </row>
    <row r="719" spans="1:6" ht="70.7" customHeight="1" x14ac:dyDescent="0.2">
      <c r="A719" s="285" t="str">
        <f>+'NO SOCIOS'!A222</f>
        <v>l NO SOCIO</v>
      </c>
      <c r="B719" s="36">
        <f>+'NO SOCIOS'!B222</f>
        <v>0</v>
      </c>
      <c r="C719" s="36">
        <f>+'NO SOCIOS'!C222</f>
        <v>0</v>
      </c>
      <c r="D719" s="214" t="str">
        <f>+'NO SOCIOS'!D222</f>
        <v>DOMICILIO REAL:</v>
      </c>
      <c r="E719" s="36" t="str">
        <f>IF('NO SOCIOS'!E222&gt;0,'NO SOCIOS'!E222,"INCOMPLETO RECHAZAR")</f>
        <v>INCOMPLETO RECHAZAR</v>
      </c>
      <c r="F719" s="189">
        <v>713</v>
      </c>
    </row>
    <row r="720" spans="1:6" x14ac:dyDescent="0.2">
      <c r="A720" s="285" t="str">
        <f>+'NO SOCIOS'!A225</f>
        <v>l NO SOCIO</v>
      </c>
      <c r="B720" s="36">
        <f>+'NO SOCIOS'!B225</f>
        <v>0</v>
      </c>
      <c r="C720" s="36">
        <f>+'NO SOCIOS'!C225</f>
        <v>0</v>
      </c>
      <c r="D720" s="214" t="str">
        <f>+'NO SOCIOS'!D225</f>
        <v>ESTADO CIVIL:</v>
      </c>
      <c r="E720" s="36" t="str">
        <f>IF('NO SOCIOS'!E225&gt;0,'NO SOCIOS'!E225,"INCOMPLETO RECHAZAR")</f>
        <v>INCOMPLETO RECHAZAR</v>
      </c>
      <c r="F720" s="189">
        <v>714</v>
      </c>
    </row>
    <row r="721" spans="1:6" ht="22.5" x14ac:dyDescent="0.2">
      <c r="A721" s="285" t="str">
        <f>+'NO SOCIOS'!A218</f>
        <v>l NO SOCIO</v>
      </c>
      <c r="B721" s="36">
        <f>+'NO SOCIOS'!B218</f>
        <v>0</v>
      </c>
      <c r="C721" s="36">
        <f>+'NO SOCIOS'!C218</f>
        <v>0</v>
      </c>
      <c r="D721" s="214" t="str">
        <f>+'NO SOCIOS'!D218</f>
        <v>FECHA DE NACIMIENTO –dd/mm/aa-:</v>
      </c>
      <c r="E721" s="153" t="str">
        <f>IF('NO SOCIOS'!E218&gt;0,'NO SOCIOS'!E218,"INCOMPLETO RECHAZAR")</f>
        <v>INCOMPLETO RECHAZAR</v>
      </c>
      <c r="F721" s="189">
        <v>715</v>
      </c>
    </row>
    <row r="722" spans="1:6" ht="70.7" customHeight="1" x14ac:dyDescent="0.2">
      <c r="A722" s="285" t="str">
        <f>+'NO SOCIOS'!A219</f>
        <v>l NO SOCIO</v>
      </c>
      <c r="B722" s="36">
        <f>+'NO SOCIOS'!B219</f>
        <v>0</v>
      </c>
      <c r="C722" s="36">
        <f>+'NO SOCIOS'!C219</f>
        <v>0</v>
      </c>
      <c r="D722" s="214" t="str">
        <f>+'NO SOCIOS'!D219</f>
        <v>LUGAR DE NACIMIENTO:</v>
      </c>
      <c r="E722" s="36" t="str">
        <f>IF('NO SOCIOS'!E219&gt;0,'NO SOCIOS'!E219,"INCOMPLETO RECHAZAR")</f>
        <v>INCOMPLETO RECHAZAR</v>
      </c>
      <c r="F722" s="189">
        <v>716</v>
      </c>
    </row>
    <row r="723" spans="1:6" x14ac:dyDescent="0.2">
      <c r="A723" s="285" t="str">
        <f>+'NO SOCIOS'!A220</f>
        <v>l NO SOCIO</v>
      </c>
      <c r="B723" s="36">
        <f>+'NO SOCIOS'!B220</f>
        <v>0</v>
      </c>
      <c r="C723" s="36">
        <f>+'NO SOCIOS'!C220</f>
        <v>0</v>
      </c>
      <c r="D723" s="214" t="str">
        <f>+'NO SOCIOS'!D220</f>
        <v>NACIONALIDAD:</v>
      </c>
      <c r="E723" s="36" t="str">
        <f>IF('NO SOCIOS'!E220&gt;0,'NO SOCIOS'!E220,"INCOMPLETO RECHAZAR")</f>
        <v>INCOMPLETO RECHAZAR</v>
      </c>
      <c r="F723" s="189">
        <v>717</v>
      </c>
    </row>
    <row r="724" spans="1:6" x14ac:dyDescent="0.2">
      <c r="A724" s="285" t="str">
        <f>+'NO SOCIOS'!A227</f>
        <v>l NO SOCIO</v>
      </c>
      <c r="B724" s="36">
        <f>+'NO SOCIOS'!B227</f>
        <v>0</v>
      </c>
      <c r="C724" s="36">
        <f>+'NO SOCIOS'!C227</f>
        <v>0</v>
      </c>
      <c r="D724" s="214" t="str">
        <f>+'NO SOCIOS'!D227</f>
        <v/>
      </c>
      <c r="E724" s="36" t="str">
        <f>IF('NO SOCIOS'!E227&gt;0,'NO SOCIOS'!E227,"INCOMPLETO RECHAZAR")</f>
        <v>INCOMPLETO RECHAZAR</v>
      </c>
      <c r="F724" s="189">
        <v>718</v>
      </c>
    </row>
    <row r="725" spans="1:6" ht="84.95" customHeight="1" x14ac:dyDescent="0.2">
      <c r="A725" s="285" t="str">
        <f>+'NO SOCIOS'!A231</f>
        <v>l NO SOCIO</v>
      </c>
      <c r="B725" s="36">
        <f>+'NO SOCIOS'!B231</f>
        <v>0</v>
      </c>
      <c r="C725" s="36">
        <f>+'NO SOCIOS'!C231</f>
        <v>0</v>
      </c>
      <c r="D725" s="214" t="str">
        <f>+'NO SOCIOS'!D231</f>
        <v>NOTA/OBSERVACIÓN -en mayúscula-:</v>
      </c>
      <c r="E725" s="198" t="str">
        <f>IF('NO SOCIOS'!E231&gt;0,'NO SOCIOS'!E231,"INCOMPLETO RECHAZAR")</f>
        <v>INCOMPLETO RECHAZAR</v>
      </c>
      <c r="F725" s="189">
        <v>719</v>
      </c>
    </row>
    <row r="726" spans="1:6" ht="56.85" customHeight="1" x14ac:dyDescent="0.2">
      <c r="A726" s="285" t="str">
        <f>+'NO SOCIOS'!A221</f>
        <v>l NO SOCIO</v>
      </c>
      <c r="B726" s="36">
        <f>+'NO SOCIOS'!B221</f>
        <v>0</v>
      </c>
      <c r="C726" s="36">
        <f>+'NO SOCIOS'!C221</f>
        <v>0</v>
      </c>
      <c r="D726" s="214" t="str">
        <f>+'NO SOCIOS'!D221</f>
        <v>PROFESIÓN/OFICIO:</v>
      </c>
      <c r="E726" s="36" t="str">
        <f>IF('NO SOCIOS'!E221&gt;0,'NO SOCIOS'!E221,"INCOMPLETO RECHAZAR")</f>
        <v>INCOMPLETO RECHAZAR</v>
      </c>
      <c r="F726" s="189">
        <v>720</v>
      </c>
    </row>
    <row r="727" spans="1:6" x14ac:dyDescent="0.2">
      <c r="A727" s="285" t="str">
        <f>+'NO SOCIOS'!A242</f>
        <v>l NO SOCIO</v>
      </c>
      <c r="B727" s="36">
        <f>+'NO SOCIOS'!B242</f>
        <v>0</v>
      </c>
      <c r="C727" s="36">
        <f>+'NO SOCIOS'!C242</f>
        <v>0</v>
      </c>
      <c r="D727" s="214" t="str">
        <f>+'NO SOCIOS'!D242</f>
        <v/>
      </c>
      <c r="E727" s="36" t="str">
        <f>IF('NO SOCIOS'!E242&gt;0,'NO SOCIOS'!E242,"INCOMPLETO RECHAZAR")</f>
        <v>INCOMPLETO RECHAZAR</v>
      </c>
      <c r="F727" s="189">
        <v>721</v>
      </c>
    </row>
    <row r="728" spans="1:6" x14ac:dyDescent="0.2">
      <c r="A728" s="285" t="str">
        <f>+'NO SOCIOS'!A239</f>
        <v>l NO SOCIO</v>
      </c>
      <c r="B728" s="36">
        <f>+'NO SOCIOS'!B239</f>
        <v>0</v>
      </c>
      <c r="C728" s="36">
        <f>+'NO SOCIOS'!C239</f>
        <v>0</v>
      </c>
      <c r="D728" s="214" t="str">
        <f>+'NO SOCIOS'!D239</f>
        <v>CEL/TEL :</v>
      </c>
      <c r="E728" s="77" t="str">
        <f>IF('NO SOCIOS'!E239&gt;0,'NO SOCIOS'!E239,"INCOMPLETO RECHAZAR")</f>
        <v>INCOMPLETO RECHAZAR</v>
      </c>
      <c r="F728" s="189">
        <v>722</v>
      </c>
    </row>
    <row r="729" spans="1:6" ht="22.5" x14ac:dyDescent="0.2">
      <c r="A729" s="285" t="str">
        <f>+'NO SOCIOS'!A233</f>
        <v>l NO SOCIO</v>
      </c>
      <c r="B729" s="36">
        <f>+'NO SOCIOS'!B233</f>
        <v>0</v>
      </c>
      <c r="C729" s="36">
        <f>+'NO SOCIOS'!C233</f>
        <v>0</v>
      </c>
      <c r="D729" s="214" t="str">
        <f>+'NO SOCIOS'!D233</f>
        <v>CUIT/CUIL –sin puntos ni barras-:</v>
      </c>
      <c r="E729" s="77" t="str">
        <f>IF('NO SOCIOS'!E233&gt;0,'NO SOCIOS'!E233,"INCOMPLETO RECHAZAR")</f>
        <v>INCOMPLETO RECHAZAR</v>
      </c>
      <c r="F729" s="189">
        <v>723</v>
      </c>
    </row>
    <row r="730" spans="1:6" x14ac:dyDescent="0.2">
      <c r="A730" s="285" t="str">
        <f>+'NO SOCIOS'!A244</f>
        <v>l NO SOCIO</v>
      </c>
      <c r="B730" s="36">
        <f>+'NO SOCIOS'!B244</f>
        <v>0</v>
      </c>
      <c r="C730" s="36">
        <f>+'NO SOCIOS'!C244</f>
        <v>0</v>
      </c>
      <c r="D730" s="214" t="str">
        <f>+'NO SOCIOS'!D244</f>
        <v/>
      </c>
      <c r="E730" s="77" t="str">
        <f>IF('NO SOCIOS'!E244&gt;0,'NO SOCIOS'!E244,"INCOMPLETO RECHAZAR")</f>
        <v>INCOMPLETO RECHAZAR</v>
      </c>
      <c r="F730" s="189">
        <v>724</v>
      </c>
    </row>
    <row r="731" spans="1:6" ht="22.5" x14ac:dyDescent="0.2">
      <c r="A731" s="285" t="str">
        <f>+'NO SOCIOS'!A232</f>
        <v>l NO SOCIO</v>
      </c>
      <c r="B731" s="36">
        <f>+'NO SOCIOS'!B232</f>
        <v>0</v>
      </c>
      <c r="C731" s="36">
        <f>+'NO SOCIOS'!C232</f>
        <v>0</v>
      </c>
      <c r="D731" s="214" t="str">
        <f>+'NO SOCIOS'!D232</f>
        <v>DOC. IDENTIDAD –sin puntos-:</v>
      </c>
      <c r="E731" s="77" t="str">
        <f>IF('NO SOCIOS'!E232&gt;0,'NO SOCIOS'!E232,"INCOMPLETO RECHAZAR")</f>
        <v>INCOMPLETO RECHAZAR</v>
      </c>
      <c r="F731" s="189">
        <v>725</v>
      </c>
    </row>
    <row r="732" spans="1:6" ht="70.7" customHeight="1" x14ac:dyDescent="0.2">
      <c r="A732" s="285" t="str">
        <f>+'NO SOCIOS'!A238</f>
        <v>l NO SOCIO</v>
      </c>
      <c r="B732" s="36">
        <f>+'NO SOCIOS'!B238</f>
        <v>0</v>
      </c>
      <c r="C732" s="36">
        <f>+'NO SOCIOS'!C238</f>
        <v>0</v>
      </c>
      <c r="D732" s="214" t="str">
        <f>+'NO SOCIOS'!D238</f>
        <v>DOMICILIO REAL:</v>
      </c>
      <c r="E732" s="36" t="str">
        <f>IF('NO SOCIOS'!E238&gt;0,'NO SOCIOS'!E238,"INCOMPLETO RECHAZAR")</f>
        <v>INCOMPLETO RECHAZAR</v>
      </c>
      <c r="F732" s="189">
        <v>726</v>
      </c>
    </row>
    <row r="733" spans="1:6" x14ac:dyDescent="0.2">
      <c r="A733" s="285" t="str">
        <f>+'NO SOCIOS'!A241</f>
        <v>l NO SOCIO</v>
      </c>
      <c r="B733" s="36">
        <f>+'NO SOCIOS'!B241</f>
        <v>0</v>
      </c>
      <c r="C733" s="36">
        <f>+'NO SOCIOS'!C241</f>
        <v>0</v>
      </c>
      <c r="D733" s="214" t="str">
        <f>+'NO SOCIOS'!D241</f>
        <v>ESTADO CIVIL:</v>
      </c>
      <c r="E733" s="36" t="str">
        <f>IF('NO SOCIOS'!E241&gt;0,'NO SOCIOS'!E241,"INCOMPLETO RECHAZAR")</f>
        <v>INCOMPLETO RECHAZAR</v>
      </c>
      <c r="F733" s="189">
        <v>727</v>
      </c>
    </row>
    <row r="734" spans="1:6" ht="22.5" x14ac:dyDescent="0.2">
      <c r="A734" s="285" t="str">
        <f>+'NO SOCIOS'!A234</f>
        <v>l NO SOCIO</v>
      </c>
      <c r="B734" s="36">
        <f>+'NO SOCIOS'!B234</f>
        <v>0</v>
      </c>
      <c r="C734" s="36">
        <f>+'NO SOCIOS'!C234</f>
        <v>0</v>
      </c>
      <c r="D734" s="214" t="str">
        <f>+'NO SOCIOS'!D234</f>
        <v>FECHA DE NACIMIENTO –dd/mm/aa-:</v>
      </c>
      <c r="E734" s="153" t="str">
        <f>IF('NO SOCIOS'!E234&gt;0,'NO SOCIOS'!E234,"INCOMPLETO RECHAZAR")</f>
        <v>INCOMPLETO RECHAZAR</v>
      </c>
      <c r="F734" s="189">
        <v>728</v>
      </c>
    </row>
    <row r="735" spans="1:6" ht="70.7" customHeight="1" x14ac:dyDescent="0.2">
      <c r="A735" s="285" t="str">
        <f>+'NO SOCIOS'!A235</f>
        <v>l NO SOCIO</v>
      </c>
      <c r="B735" s="36">
        <f>+'NO SOCIOS'!B235</f>
        <v>0</v>
      </c>
      <c r="C735" s="36">
        <f>+'NO SOCIOS'!C235</f>
        <v>0</v>
      </c>
      <c r="D735" s="214" t="str">
        <f>+'NO SOCIOS'!D235</f>
        <v>LUGAR DE NACIMIENTO:</v>
      </c>
      <c r="E735" s="36" t="str">
        <f>IF('NO SOCIOS'!E235&gt;0,'NO SOCIOS'!E235,"INCOMPLETO RECHAZAR")</f>
        <v>INCOMPLETO RECHAZAR</v>
      </c>
      <c r="F735" s="189">
        <v>729</v>
      </c>
    </row>
    <row r="736" spans="1:6" x14ac:dyDescent="0.2">
      <c r="A736" s="285" t="str">
        <f>+'NO SOCIOS'!A236</f>
        <v>l NO SOCIO</v>
      </c>
      <c r="B736" s="36">
        <f>+'NO SOCIOS'!B236</f>
        <v>0</v>
      </c>
      <c r="C736" s="36">
        <f>+'NO SOCIOS'!C236</f>
        <v>0</v>
      </c>
      <c r="D736" s="214" t="str">
        <f>+'NO SOCIOS'!D236</f>
        <v>NACIONALIDAD:</v>
      </c>
      <c r="E736" s="36" t="str">
        <f>IF('NO SOCIOS'!E236&gt;0,'NO SOCIOS'!E236,"INCOMPLETO RECHAZAR")</f>
        <v>INCOMPLETO RECHAZAR</v>
      </c>
      <c r="F736" s="189">
        <v>730</v>
      </c>
    </row>
    <row r="737" spans="1:6" x14ac:dyDescent="0.2">
      <c r="A737" s="285" t="str">
        <f>+'NO SOCIOS'!A243</f>
        <v>l NO SOCIO</v>
      </c>
      <c r="B737" s="36">
        <f>+'NO SOCIOS'!B243</f>
        <v>0</v>
      </c>
      <c r="C737" s="36">
        <f>+'NO SOCIOS'!C243</f>
        <v>0</v>
      </c>
      <c r="D737" s="214" t="str">
        <f>+'NO SOCIOS'!D243</f>
        <v/>
      </c>
      <c r="E737" s="36" t="str">
        <f>IF('NO SOCIOS'!E243&gt;0,'NO SOCIOS'!E243,"INCOMPLETO RECHAZAR")</f>
        <v>INCOMPLETO RECHAZAR</v>
      </c>
      <c r="F737" s="189">
        <v>731</v>
      </c>
    </row>
    <row r="738" spans="1:6" ht="84.95" customHeight="1" x14ac:dyDescent="0.2">
      <c r="A738" s="285" t="str">
        <f>+'NO SOCIOS'!A247</f>
        <v>l NO SOCIO</v>
      </c>
      <c r="B738" s="36">
        <f>+'NO SOCIOS'!B247</f>
        <v>0</v>
      </c>
      <c r="C738" s="36">
        <f>+'NO SOCIOS'!C247</f>
        <v>0</v>
      </c>
      <c r="D738" s="214" t="str">
        <f>+'NO SOCIOS'!D247</f>
        <v>NOTA/OBSERVACIÓN -en mayúscula-:</v>
      </c>
      <c r="E738" s="198" t="str">
        <f>IF('NO SOCIOS'!E247&gt;0,'NO SOCIOS'!E247,"INCOMPLETO RECHAZAR")</f>
        <v>INCOMPLETO RECHAZAR</v>
      </c>
      <c r="F738" s="189">
        <v>732</v>
      </c>
    </row>
    <row r="739" spans="1:6" ht="56.85" customHeight="1" x14ac:dyDescent="0.2">
      <c r="A739" s="286" t="str">
        <f>+'NO SOCIOS'!A237</f>
        <v>l NO SOCIO</v>
      </c>
      <c r="B739" s="36">
        <f>+'NO SOCIOS'!B237</f>
        <v>0</v>
      </c>
      <c r="C739" s="36">
        <f>+'NO SOCIOS'!C237</f>
        <v>0</v>
      </c>
      <c r="D739" s="216" t="str">
        <f>+'NO SOCIOS'!D237</f>
        <v>PROFESIÓN/OFICIO:</v>
      </c>
      <c r="E739" s="279" t="str">
        <f>IF('NO SOCIOS'!E237&gt;0,'NO SOCIOS'!E237,"INCOMPLETO RECHAZAR")</f>
        <v>INCOMPLETO RECHAZAR</v>
      </c>
      <c r="F739" s="189">
        <v>733</v>
      </c>
    </row>
    <row r="740" spans="1:6" x14ac:dyDescent="0.2">
      <c r="A740" s="262" t="s">
        <v>183</v>
      </c>
      <c r="B740" s="256">
        <f>'SOLICITUD-DATOS SOC'!$D$4</f>
        <v>0</v>
      </c>
      <c r="C740" s="256">
        <f>'SOLICITUD-DATOS SOC'!$D$4</f>
        <v>0</v>
      </c>
      <c r="D740" s="280" t="s">
        <v>179</v>
      </c>
      <c r="E740" s="77"/>
      <c r="F740" s="189"/>
    </row>
    <row r="741" spans="1:6" ht="21" x14ac:dyDescent="0.2">
      <c r="A741" s="262" t="s">
        <v>184</v>
      </c>
      <c r="B741" s="256">
        <f>'SOLICITUD-DATOS SOC'!$D$4</f>
        <v>0</v>
      </c>
      <c r="C741" s="256">
        <f>'SOLICITUD-DATOS SOC'!$D$4</f>
        <v>0</v>
      </c>
      <c r="D741" s="252" t="str">
        <f>+IF(AND(PREGUNTAS!A16="",PREGUNTAS!A17="",PREGUNTAS!A18=""),"",IF(IMPRIMIR!E741="","SE DEBE ACOMPAÑAR FDS","INCONSISTENCIA/S VER SOLAPA PREGUNTAS"))</f>
        <v/>
      </c>
      <c r="E741" s="251" t="str">
        <f>IF(AND(PREGUNTAS!C2="",PREGUNTAS!C3="",PREGUNTAS!C4="",PREGUNTAS!C8="",PREGUNTAS!C9="",PREGUNTAS!D12="",PREGUNTAS!D13="",PREGUNTAS!D14=""),"","HAY INCONSISTENCIA/S VER SOLAPA PREGUNTAS")</f>
        <v>HAY INCONSISTENCIA/S VER SOLAPA PREGUNTAS</v>
      </c>
      <c r="F741" s="189"/>
    </row>
    <row r="742" spans="1:6" ht="33.75" x14ac:dyDescent="0.2">
      <c r="A742" s="261" t="str">
        <f>IF(PREGUNTAS!C2="","zc","zc ERROR VER SOLAPA PREGUNTAS")</f>
        <v>zc</v>
      </c>
      <c r="B742" s="257">
        <f>'SOLICITUD-DATOS SOC'!$D$4</f>
        <v>0</v>
      </c>
      <c r="C742" s="257">
        <f>'SOLICITUD-DATOS SOC'!$D$4</f>
        <v>0</v>
      </c>
      <c r="D742" s="245" t="s">
        <v>178</v>
      </c>
      <c r="E742" s="244">
        <f>+PREGUNTAS!B2</f>
        <v>0</v>
      </c>
      <c r="F742" s="189"/>
    </row>
    <row r="743" spans="1:6" ht="33.75" x14ac:dyDescent="0.2">
      <c r="A743" s="261" t="str">
        <f>IF(PREGUNTAS!C3="","zd","zd ERROR VER SOLAPA PREGUNTAS")</f>
        <v>zd</v>
      </c>
      <c r="B743" s="258">
        <f>'SOLICITUD-DATOS SOC'!$D$4</f>
        <v>0</v>
      </c>
      <c r="C743" s="258">
        <f>'SOLICITUD-DATOS SOC'!$D$4</f>
        <v>0</v>
      </c>
      <c r="D743" s="245" t="s">
        <v>177</v>
      </c>
      <c r="E743" s="77">
        <f>+PREGUNTAS!B3</f>
        <v>0</v>
      </c>
      <c r="F743" s="226"/>
    </row>
    <row r="744" spans="1:6" ht="27" x14ac:dyDescent="0.2">
      <c r="A744" s="260" t="str">
        <f>IF(E744&lt;1,"ze NO TIENE SOCIOS","ze")</f>
        <v>ze NO TIENE SOCIOS</v>
      </c>
      <c r="B744" s="257">
        <f>'SOLICITUD-DATOS SOC'!$D$4</f>
        <v>0</v>
      </c>
      <c r="C744" s="257">
        <f>'SOLICITUD-DATOS SOC'!$D$4</f>
        <v>0</v>
      </c>
      <c r="D744" s="217" t="s">
        <v>180</v>
      </c>
      <c r="E744" s="220">
        <f>+LISTADOS!C63</f>
        <v>0</v>
      </c>
      <c r="F744" s="226"/>
    </row>
    <row r="745" spans="1:6" ht="56.25" x14ac:dyDescent="0.2">
      <c r="A745" s="263" t="s">
        <v>185</v>
      </c>
      <c r="B745" s="258">
        <f>'SOLICITUD-DATOS SOC'!$D$4</f>
        <v>0</v>
      </c>
      <c r="C745" s="258">
        <f>'SOLICITUD-DATOS SOC'!$D$4</f>
        <v>0</v>
      </c>
      <c r="D745" s="214" t="s">
        <v>176</v>
      </c>
      <c r="E745" s="77">
        <f>+PREGUNTAS!B4</f>
        <v>0</v>
      </c>
      <c r="F745" s="226"/>
    </row>
    <row r="746" spans="1:6" ht="33.75" x14ac:dyDescent="0.2">
      <c r="A746" s="255" t="str">
        <f>IF(OR(PREGUNTAS!A16="POR SOCIOS HUMANOS SUPERIORES A 14, LLENAR FDS-SOCIOS Y NO SOCIOS ADICIONALES",PREGUNTAS!A17="POR SOCIOS PER. JURÍDICAS SUPERIORES A 10, LLENAR FDS-SOCIOS Y NO SOCIOS ADICIONALES"),"zg",IF(E746='SOLICITUD-DATOS SOC'!E32,"zg","zg SUMA DE SUSCRIPCIONES NO ES IGUAL AL CAP. SOCIAL"))</f>
        <v>zg</v>
      </c>
      <c r="B746" s="258">
        <f>'SOLICITUD-DATOS SOC'!$D$4</f>
        <v>0</v>
      </c>
      <c r="C746" s="258">
        <f>'SOLICITUD-DATOS SOC'!$D$4</f>
        <v>0</v>
      </c>
      <c r="D746" s="214" t="s">
        <v>149</v>
      </c>
      <c r="E746" s="227">
        <f>SOCIOS!E32+SOCIOS!E54+SOCIOS!E76+SOCIOS!E98+SOCIOS!E120+SOCIOS!E142+SOCIOS!E164+SOCIOS!E186+SOCIOS!E208+SOCIOS!E230+SOCIOS!E252+SOCIOS!E274+SOCIOS!E296+SOCIOS!E318+SOCIOS!J29+SOCIOS!J46+SOCIOS!J63+SOCIOS!J80+SOCIOS!J97+SOCIOS!J114+SOCIOS!J131+SOCIOS!J148+SOCIOS!J165+SOCIOS!J182</f>
        <v>0</v>
      </c>
      <c r="F746" s="226"/>
    </row>
    <row r="747" spans="1:6" ht="33.75" x14ac:dyDescent="0.2">
      <c r="A747" s="263" t="s">
        <v>186</v>
      </c>
      <c r="B747" s="258">
        <f>'SOLICITUD-DATOS SOC'!$D$4</f>
        <v>0</v>
      </c>
      <c r="C747" s="258">
        <f>'SOLICITUD-DATOS SOC'!$D$4</f>
        <v>0</v>
      </c>
      <c r="D747" s="214" t="s">
        <v>150</v>
      </c>
      <c r="E747" s="221">
        <f>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747" s="189"/>
    </row>
    <row r="748" spans="1:6" ht="33.75" x14ac:dyDescent="0.2">
      <c r="A748" s="255" t="str">
        <f>IF(OR(PREGUNTAS!A16="POR SOCIOS HUMANOS SUPERIORES A 14, LLENAR FDS-SOCIOS Y NO SOCIOS ADICIONALES",PREGUNTAS!A17="POR SOCIOS PER. JURÍDICAS SUPERIORES A 10, LLENAR FDS-SOCIOS Y NO SOCIOS ADICIONALES"),"zi",IF(E748='SOLICITUD-DATOS SOC'!E34,"zi","zi SUMA DE SUSCRIPCIONES NO ES IGUAL AL CAP. SOCIAL"))</f>
        <v>zi</v>
      </c>
      <c r="B748" s="258">
        <f>'SOLICITUD-DATOS SOC'!$D$4</f>
        <v>0</v>
      </c>
      <c r="C748" s="258">
        <f>'SOLICITUD-DATOS SOC'!$D$4</f>
        <v>0</v>
      </c>
      <c r="D748" s="214" t="s">
        <v>151</v>
      </c>
      <c r="E748" s="219">
        <f>SOCIOS!E29+SOCIOS!E51+SOCIOS!E73+SOCIOS!E95+SOCIOS!E117+SOCIOS!E139+SOCIOS!E161+SOCIOS!E183+SOCIOS!E205+SOCIOS!E227+SOCIOS!E249+SOCIOS!E271+SOCIOS!E293+SOCIOS!E315+SOCIOS!J26+SOCIOS!J43+SOCIOS!J60+SOCIOS!J77+SOCIOS!J94+SOCIOS!J111+SOCIOS!J128+SOCIOS!J145+SOCIOS!J162+SOCIOS!J179</f>
        <v>0</v>
      </c>
      <c r="F748" s="215"/>
    </row>
    <row r="749" spans="1:6" x14ac:dyDescent="0.2">
      <c r="A749" s="225"/>
      <c r="B749" s="196">
        <f>'SOLICITUD-DATOS SOC'!$D$4</f>
        <v>0</v>
      </c>
      <c r="C749" s="196">
        <f>'SOLICITUD-DATOS SOC'!$D$4</f>
        <v>0</v>
      </c>
      <c r="D749" s="195" t="s">
        <v>117</v>
      </c>
      <c r="E749" s="181"/>
      <c r="F749" s="215"/>
    </row>
    <row r="750" spans="1:6" x14ac:dyDescent="0.2">
      <c r="A750" s="225"/>
      <c r="B750" s="196">
        <f>'SOLICITUD-DATOS SOC'!$D$4</f>
        <v>0</v>
      </c>
      <c r="C750" s="196">
        <f>'SOLICITUD-DATOS SOC'!$D$4</f>
        <v>0</v>
      </c>
      <c r="D750" s="348" t="s">
        <v>118</v>
      </c>
      <c r="E750" s="348"/>
      <c r="F750" s="215"/>
    </row>
    <row r="751" spans="1:6" x14ac:dyDescent="0.2">
      <c r="A751" s="225"/>
      <c r="B751" s="196">
        <f>'SOLICITUD-DATOS SOC'!$D$4</f>
        <v>0</v>
      </c>
      <c r="C751" s="196">
        <f>'SOLICITUD-DATOS SOC'!$D$4</f>
        <v>0</v>
      </c>
      <c r="D751" s="348" t="s">
        <v>119</v>
      </c>
      <c r="E751" s="348"/>
    </row>
    <row r="752" spans="1:6" s="64" customFormat="1" x14ac:dyDescent="0.2">
      <c r="A752" s="225"/>
      <c r="B752" s="196">
        <f>'SOLICITUD-DATOS SOC'!$D$4</f>
        <v>0</v>
      </c>
      <c r="C752" s="196">
        <f>'SOLICITUD-DATOS SOC'!$D$4</f>
        <v>0</v>
      </c>
      <c r="D752" s="348" t="s">
        <v>120</v>
      </c>
      <c r="E752" s="348"/>
      <c r="F752" s="190"/>
    </row>
    <row r="753" spans="1:6" s="64" customFormat="1" x14ac:dyDescent="0.2">
      <c r="A753" s="225"/>
      <c r="B753" s="196">
        <f>'SOLICITUD-DATOS SOC'!$D$4</f>
        <v>0</v>
      </c>
      <c r="C753" s="196">
        <f>'SOLICITUD-DATOS SOC'!$D$4</f>
        <v>0</v>
      </c>
      <c r="D753" s="348" t="s">
        <v>121</v>
      </c>
      <c r="E753" s="348"/>
      <c r="F753" s="190"/>
    </row>
    <row r="754" spans="1:6" s="64" customFormat="1" x14ac:dyDescent="0.2">
      <c r="A754" s="225"/>
      <c r="B754" s="196">
        <f>'SOLICITUD-DATOS SOC'!$D$4</f>
        <v>0</v>
      </c>
      <c r="C754" s="196">
        <f>'SOLICITUD-DATOS SOC'!$D$4</f>
        <v>0</v>
      </c>
      <c r="D754" s="348" t="s">
        <v>122</v>
      </c>
      <c r="E754" s="348"/>
      <c r="F754" s="190"/>
    </row>
    <row r="755" spans="1:6" s="64" customFormat="1" x14ac:dyDescent="0.2">
      <c r="A755" s="225"/>
      <c r="B755" s="196">
        <f>'SOLICITUD-DATOS SOC'!$D$4</f>
        <v>0</v>
      </c>
      <c r="C755" s="196">
        <f>'SOLICITUD-DATOS SOC'!$D$4</f>
        <v>0</v>
      </c>
      <c r="D755" s="348" t="s">
        <v>123</v>
      </c>
      <c r="E755" s="348"/>
      <c r="F755" s="190"/>
    </row>
    <row r="756" spans="1:6" s="64" customFormat="1" x14ac:dyDescent="0.2">
      <c r="A756" s="187"/>
      <c r="B756" s="196">
        <f>'SOLICITUD-DATOS SOC'!$D$4</f>
        <v>0</v>
      </c>
      <c r="C756" s="196">
        <f>'SOLICITUD-DATOS SOC'!$D$4</f>
        <v>0</v>
      </c>
      <c r="D756" s="348" t="s">
        <v>124</v>
      </c>
      <c r="E756" s="348"/>
      <c r="F756" s="190"/>
    </row>
    <row r="757" spans="1:6" s="64" customFormat="1" x14ac:dyDescent="0.2">
      <c r="A757" s="187"/>
      <c r="B757" s="196">
        <f>'SOLICITUD-DATOS SOC'!$D$4</f>
        <v>0</v>
      </c>
      <c r="C757" s="196">
        <f>'SOLICITUD-DATOS SOC'!$D$4</f>
        <v>0</v>
      </c>
      <c r="D757" s="348" t="s">
        <v>125</v>
      </c>
      <c r="E757" s="348"/>
      <c r="F757" s="190"/>
    </row>
    <row r="758" spans="1:6" s="64" customFormat="1" x14ac:dyDescent="0.2">
      <c r="A758" s="187"/>
      <c r="B758" s="196">
        <f>'SOLICITUD-DATOS SOC'!$D$4</f>
        <v>0</v>
      </c>
      <c r="C758" s="196">
        <f>'SOLICITUD-DATOS SOC'!$D$4</f>
        <v>0</v>
      </c>
      <c r="D758" s="348" t="s">
        <v>126</v>
      </c>
      <c r="E758" s="348"/>
      <c r="F758" s="190"/>
    </row>
    <row r="759" spans="1:6" s="64" customFormat="1" x14ac:dyDescent="0.2">
      <c r="A759" s="187"/>
      <c r="B759" s="196">
        <f>'SOLICITUD-DATOS SOC'!$D$4</f>
        <v>0</v>
      </c>
      <c r="C759" s="196">
        <f>'SOLICITUD-DATOS SOC'!$D$4</f>
        <v>0</v>
      </c>
      <c r="D759" s="58"/>
      <c r="E759" s="58"/>
      <c r="F759" s="190"/>
    </row>
    <row r="760" spans="1:6" x14ac:dyDescent="0.2">
      <c r="B760" s="196">
        <f>'SOLICITUD-DATOS SOC'!$D$4</f>
        <v>0</v>
      </c>
      <c r="C760" s="196">
        <f>'SOLICITUD-DATOS SOC'!$D$4</f>
        <v>0</v>
      </c>
      <c r="D760" s="348" t="s">
        <v>128</v>
      </c>
      <c r="E760" s="348"/>
    </row>
    <row r="761" spans="1:6" x14ac:dyDescent="0.2">
      <c r="B761" s="196">
        <f>'SOLICITUD-DATOS SOC'!$D$4</f>
        <v>0</v>
      </c>
      <c r="C761" s="196">
        <f>'SOLICITUD-DATOS SOC'!$D$4</f>
        <v>0</v>
      </c>
      <c r="D761" s="348" t="s">
        <v>157</v>
      </c>
      <c r="E761" s="348"/>
    </row>
    <row r="762" spans="1:6" x14ac:dyDescent="0.2">
      <c r="B762" s="196">
        <f>'SOLICITUD-DATOS SOC'!$D$4</f>
        <v>0</v>
      </c>
      <c r="C762" s="196">
        <f>'SOLICITUD-DATOS SOC'!$D$4</f>
        <v>0</v>
      </c>
      <c r="D762" s="348" t="s">
        <v>147</v>
      </c>
      <c r="E762" s="348"/>
    </row>
    <row r="763" spans="1:6" x14ac:dyDescent="0.2">
      <c r="B763" s="196">
        <f>'SOLICITUD-DATOS SOC'!$D$4</f>
        <v>0</v>
      </c>
      <c r="C763" s="196">
        <f>'SOLICITUD-DATOS SOC'!$D$4</f>
        <v>0</v>
      </c>
      <c r="D763" s="348" t="s">
        <v>138</v>
      </c>
      <c r="E763" s="348"/>
    </row>
    <row r="764" spans="1:6" x14ac:dyDescent="0.2">
      <c r="B764" s="196">
        <f>'SOLICITUD-DATOS SOC'!$D$4</f>
        <v>0</v>
      </c>
      <c r="C764" s="196">
        <f>'SOLICITUD-DATOS SOC'!$D$4</f>
        <v>0</v>
      </c>
      <c r="D764" s="348" t="s">
        <v>196</v>
      </c>
      <c r="E764" s="348"/>
    </row>
    <row r="765" spans="1:6" x14ac:dyDescent="0.2">
      <c r="B765" s="196">
        <f>'SOLICITUD-DATOS SOC'!$D$4</f>
        <v>0</v>
      </c>
      <c r="C765" s="196">
        <f>'SOLICITUD-DATOS SOC'!$D$4</f>
        <v>0</v>
      </c>
      <c r="D765" s="348" t="s">
        <v>141</v>
      </c>
      <c r="E765" s="348"/>
    </row>
    <row r="766" spans="1:6" x14ac:dyDescent="0.2">
      <c r="A766" s="119"/>
      <c r="B766" s="51"/>
      <c r="C766" s="51"/>
      <c r="D766" s="20"/>
      <c r="E766" s="49"/>
    </row>
    <row r="767" spans="1:6" x14ac:dyDescent="0.2">
      <c r="A767" s="119"/>
      <c r="B767" s="51"/>
      <c r="C767" s="51"/>
      <c r="D767" s="20"/>
      <c r="E767" s="49"/>
    </row>
    <row r="768" spans="1:6" x14ac:dyDescent="0.2">
      <c r="A768" s="119"/>
      <c r="B768" s="51"/>
      <c r="C768" s="51"/>
      <c r="D768" s="20"/>
      <c r="E768" s="49"/>
    </row>
    <row r="769" spans="1:5" x14ac:dyDescent="0.2">
      <c r="A769" s="119"/>
      <c r="B769" s="51"/>
      <c r="C769" s="51"/>
      <c r="D769" s="20"/>
      <c r="E769" s="49"/>
    </row>
    <row r="770" spans="1:5" x14ac:dyDescent="0.2">
      <c r="A770" s="119"/>
      <c r="B770" s="51"/>
      <c r="C770" s="51"/>
      <c r="D770" s="20"/>
      <c r="E770" s="49"/>
    </row>
    <row r="771" spans="1:5" x14ac:dyDescent="0.2">
      <c r="A771" s="119"/>
      <c r="B771" s="51"/>
      <c r="C771" s="51"/>
      <c r="D771" s="20"/>
      <c r="E771" s="49"/>
    </row>
    <row r="772" spans="1:5" x14ac:dyDescent="0.2">
      <c r="A772" s="119"/>
      <c r="B772" s="51"/>
      <c r="C772" s="51"/>
      <c r="D772" s="20"/>
      <c r="E772" s="49"/>
    </row>
    <row r="773" spans="1:5" x14ac:dyDescent="0.2">
      <c r="A773" s="119"/>
      <c r="B773" s="51"/>
      <c r="C773" s="51"/>
      <c r="D773" s="20"/>
      <c r="E773" s="49"/>
    </row>
    <row r="774" spans="1:5" x14ac:dyDescent="0.2">
      <c r="A774" s="119"/>
      <c r="B774" s="51"/>
      <c r="C774" s="51"/>
      <c r="D774" s="20"/>
      <c r="E774" s="49"/>
    </row>
    <row r="775" spans="1:5" x14ac:dyDescent="0.2">
      <c r="A775" s="119"/>
      <c r="B775" s="51"/>
      <c r="C775" s="51"/>
      <c r="D775" s="20"/>
      <c r="E775" s="49"/>
    </row>
    <row r="776" spans="1:5" x14ac:dyDescent="0.2">
      <c r="A776" s="119"/>
      <c r="B776" s="51"/>
      <c r="C776" s="51"/>
      <c r="D776" s="20"/>
      <c r="E776" s="49"/>
    </row>
    <row r="777" spans="1:5" x14ac:dyDescent="0.2">
      <c r="A777" s="119"/>
      <c r="B777" s="51"/>
      <c r="C777" s="51"/>
      <c r="D777" s="20"/>
      <c r="E777" s="49"/>
    </row>
    <row r="778" spans="1:5" x14ac:dyDescent="0.2">
      <c r="A778" s="119"/>
      <c r="B778" s="51"/>
      <c r="C778" s="51"/>
      <c r="D778" s="20"/>
      <c r="E778" s="49"/>
    </row>
    <row r="779" spans="1:5" x14ac:dyDescent="0.2">
      <c r="A779" s="119"/>
      <c r="B779" s="51"/>
      <c r="C779" s="51"/>
      <c r="D779" s="20"/>
      <c r="E779" s="49"/>
    </row>
    <row r="780" spans="1:5" x14ac:dyDescent="0.2">
      <c r="A780" s="119"/>
      <c r="B780" s="51"/>
      <c r="C780" s="51"/>
      <c r="D780" s="20"/>
      <c r="E780" s="49"/>
    </row>
    <row r="781" spans="1:5" x14ac:dyDescent="0.2">
      <c r="A781" s="119"/>
      <c r="B781" s="51"/>
      <c r="C781" s="51"/>
      <c r="D781" s="20"/>
      <c r="E781" s="49"/>
    </row>
    <row r="782" spans="1:5" x14ac:dyDescent="0.2">
      <c r="A782" s="119"/>
      <c r="B782" s="51"/>
      <c r="C782" s="51"/>
      <c r="D782" s="20"/>
      <c r="E782" s="49"/>
    </row>
    <row r="783" spans="1:5" x14ac:dyDescent="0.2">
      <c r="A783" s="119"/>
      <c r="B783" s="51"/>
      <c r="C783" s="51"/>
      <c r="D783" s="20"/>
      <c r="E783" s="49"/>
    </row>
    <row r="784" spans="1:5" x14ac:dyDescent="0.2">
      <c r="A784" s="119"/>
      <c r="B784" s="51"/>
      <c r="C784" s="51"/>
      <c r="D784" s="20"/>
      <c r="E784" s="49"/>
    </row>
    <row r="785" spans="1:5" x14ac:dyDescent="0.2">
      <c r="A785" s="119"/>
      <c r="B785" s="51"/>
      <c r="C785" s="51"/>
      <c r="D785" s="20"/>
      <c r="E785" s="49"/>
    </row>
    <row r="786" spans="1:5" x14ac:dyDescent="0.2">
      <c r="A786" s="119"/>
      <c r="B786" s="51"/>
      <c r="C786" s="51"/>
      <c r="D786" s="20"/>
      <c r="E786" s="49"/>
    </row>
    <row r="787" spans="1:5" x14ac:dyDescent="0.2">
      <c r="A787" s="119"/>
      <c r="B787" s="51"/>
      <c r="C787" s="51"/>
      <c r="D787" s="20"/>
      <c r="E787" s="49"/>
    </row>
    <row r="788" spans="1:5" x14ac:dyDescent="0.2">
      <c r="A788" s="119"/>
      <c r="B788" s="51"/>
      <c r="C788" s="51"/>
      <c r="D788" s="20"/>
      <c r="E788" s="49"/>
    </row>
    <row r="789" spans="1:5" x14ac:dyDescent="0.2">
      <c r="A789" s="119"/>
      <c r="B789" s="51"/>
      <c r="C789" s="51"/>
      <c r="D789" s="20"/>
      <c r="E789" s="49"/>
    </row>
    <row r="790" spans="1:5" x14ac:dyDescent="0.2">
      <c r="A790" s="119"/>
      <c r="B790" s="51"/>
      <c r="C790" s="51"/>
      <c r="D790" s="20"/>
      <c r="E790" s="49"/>
    </row>
    <row r="791" spans="1:5" x14ac:dyDescent="0.2">
      <c r="A791" s="119"/>
      <c r="B791" s="51"/>
      <c r="C791" s="51"/>
      <c r="D791" s="20"/>
      <c r="E791" s="49"/>
    </row>
    <row r="792" spans="1:5" x14ac:dyDescent="0.2">
      <c r="A792" s="119"/>
      <c r="B792" s="51"/>
      <c r="C792" s="51"/>
      <c r="D792" s="20"/>
      <c r="E792" s="49"/>
    </row>
    <row r="793" spans="1:5" x14ac:dyDescent="0.2">
      <c r="A793" s="119"/>
      <c r="B793" s="51"/>
      <c r="C793" s="51"/>
      <c r="D793" s="20"/>
      <c r="E793" s="49"/>
    </row>
    <row r="794" spans="1:5" x14ac:dyDescent="0.2">
      <c r="A794" s="119"/>
      <c r="B794" s="51"/>
      <c r="C794" s="51"/>
      <c r="D794" s="20"/>
      <c r="E794" s="49"/>
    </row>
    <row r="795" spans="1:5" x14ac:dyDescent="0.2">
      <c r="A795" s="119"/>
      <c r="B795" s="51"/>
      <c r="C795" s="51"/>
      <c r="D795" s="20"/>
      <c r="E795" s="49"/>
    </row>
    <row r="796" spans="1:5" x14ac:dyDescent="0.2">
      <c r="A796" s="119"/>
      <c r="B796" s="51"/>
      <c r="C796" s="51"/>
      <c r="D796" s="20"/>
      <c r="E796" s="49"/>
    </row>
    <row r="797" spans="1:5" x14ac:dyDescent="0.2">
      <c r="A797" s="119"/>
      <c r="B797" s="51"/>
      <c r="C797" s="51"/>
      <c r="D797" s="20"/>
      <c r="E797" s="49"/>
    </row>
    <row r="798" spans="1:5" x14ac:dyDescent="0.2">
      <c r="A798" s="119"/>
      <c r="B798" s="51"/>
      <c r="C798" s="51"/>
      <c r="D798" s="20"/>
      <c r="E798" s="49"/>
    </row>
    <row r="799" spans="1:5" x14ac:dyDescent="0.2">
      <c r="A799" s="119"/>
      <c r="B799" s="51"/>
      <c r="C799" s="51"/>
      <c r="D799" s="20"/>
      <c r="E799" s="49"/>
    </row>
    <row r="800" spans="1:5" x14ac:dyDescent="0.2">
      <c r="A800" s="119"/>
      <c r="B800" s="51"/>
      <c r="C800" s="51"/>
      <c r="D800" s="20"/>
      <c r="E800" s="49"/>
    </row>
    <row r="801" spans="1:5" x14ac:dyDescent="0.2">
      <c r="A801" s="119"/>
      <c r="B801" s="51"/>
      <c r="C801" s="51"/>
      <c r="D801" s="20"/>
      <c r="E801" s="49"/>
    </row>
    <row r="802" spans="1:5" x14ac:dyDescent="0.2">
      <c r="A802" s="119"/>
      <c r="B802" s="51"/>
      <c r="C802" s="51"/>
      <c r="D802" s="20"/>
      <c r="E802" s="49"/>
    </row>
    <row r="803" spans="1:5" x14ac:dyDescent="0.2">
      <c r="A803" s="119"/>
      <c r="B803" s="51"/>
      <c r="C803" s="51"/>
      <c r="D803" s="20"/>
      <c r="E803" s="49"/>
    </row>
    <row r="804" spans="1:5" x14ac:dyDescent="0.2">
      <c r="A804" s="119"/>
      <c r="B804" s="51"/>
      <c r="C804" s="51"/>
      <c r="D804" s="20"/>
      <c r="E804" s="49"/>
    </row>
    <row r="805" spans="1:5" x14ac:dyDescent="0.2">
      <c r="A805" s="119"/>
      <c r="B805" s="51"/>
      <c r="C805" s="51"/>
      <c r="D805" s="20"/>
      <c r="E805" s="49"/>
    </row>
    <row r="806" spans="1:5" x14ac:dyDescent="0.2">
      <c r="A806" s="119"/>
      <c r="B806" s="51"/>
      <c r="C806" s="51"/>
      <c r="D806" s="20"/>
      <c r="E806" s="49"/>
    </row>
    <row r="807" spans="1:5" x14ac:dyDescent="0.2">
      <c r="A807" s="119"/>
      <c r="B807" s="51"/>
      <c r="C807" s="51"/>
      <c r="D807" s="20"/>
      <c r="E807" s="49"/>
    </row>
    <row r="808" spans="1:5" x14ac:dyDescent="0.2">
      <c r="A808" s="119"/>
      <c r="B808" s="51"/>
      <c r="C808" s="51"/>
      <c r="D808" s="20"/>
      <c r="E808" s="49"/>
    </row>
    <row r="809" spans="1:5" x14ac:dyDescent="0.2">
      <c r="A809" s="119"/>
      <c r="B809" s="51"/>
      <c r="C809" s="51"/>
      <c r="D809" s="20"/>
      <c r="E809" s="49"/>
    </row>
    <row r="810" spans="1:5" x14ac:dyDescent="0.2">
      <c r="A810" s="119"/>
      <c r="B810" s="51"/>
      <c r="C810" s="51"/>
      <c r="D810" s="20"/>
      <c r="E810" s="49"/>
    </row>
    <row r="811" spans="1:5" x14ac:dyDescent="0.2">
      <c r="A811" s="119"/>
      <c r="B811" s="51"/>
      <c r="C811" s="51"/>
      <c r="D811" s="20"/>
      <c r="E811" s="49"/>
    </row>
    <row r="812" spans="1:5" x14ac:dyDescent="0.2">
      <c r="A812" s="119"/>
      <c r="B812" s="51"/>
      <c r="C812" s="51"/>
      <c r="D812" s="20"/>
      <c r="E812" s="49"/>
    </row>
    <row r="813" spans="1:5" x14ac:dyDescent="0.2">
      <c r="A813" s="119"/>
      <c r="B813" s="51"/>
      <c r="C813" s="51"/>
      <c r="D813" s="20"/>
      <c r="E813" s="49"/>
    </row>
    <row r="814" spans="1:5" x14ac:dyDescent="0.2">
      <c r="A814" s="119"/>
      <c r="B814" s="51"/>
      <c r="C814" s="51"/>
      <c r="D814" s="20"/>
      <c r="E814" s="49"/>
    </row>
    <row r="815" spans="1:5" x14ac:dyDescent="0.2">
      <c r="A815" s="119"/>
      <c r="B815" s="51"/>
      <c r="C815" s="51"/>
      <c r="D815" s="20"/>
      <c r="E815" s="49"/>
    </row>
    <row r="816" spans="1:5" x14ac:dyDescent="0.2">
      <c r="A816" s="119"/>
      <c r="B816" s="51"/>
      <c r="C816" s="51"/>
      <c r="D816" s="20"/>
      <c r="E816" s="49"/>
    </row>
    <row r="817" spans="1:5" x14ac:dyDescent="0.2">
      <c r="A817" s="119"/>
      <c r="B817" s="51"/>
      <c r="C817" s="51"/>
      <c r="D817" s="20"/>
      <c r="E817" s="49"/>
    </row>
    <row r="818" spans="1:5" x14ac:dyDescent="0.2">
      <c r="A818" s="119"/>
      <c r="B818" s="51"/>
      <c r="C818" s="51"/>
      <c r="D818" s="20"/>
      <c r="E818" s="49"/>
    </row>
    <row r="819" spans="1:5" x14ac:dyDescent="0.2">
      <c r="A819" s="119"/>
      <c r="B819" s="51"/>
      <c r="C819" s="51"/>
      <c r="D819" s="20"/>
      <c r="E819" s="49"/>
    </row>
    <row r="820" spans="1:5" x14ac:dyDescent="0.2">
      <c r="A820" s="119"/>
      <c r="B820" s="51"/>
      <c r="C820" s="51"/>
      <c r="D820" s="20"/>
      <c r="E820" s="49"/>
    </row>
    <row r="821" spans="1:5" x14ac:dyDescent="0.2">
      <c r="A821" s="119"/>
      <c r="B821" s="51"/>
      <c r="C821" s="51"/>
      <c r="D821" s="20"/>
      <c r="E821" s="49"/>
    </row>
    <row r="822" spans="1:5" x14ac:dyDescent="0.2">
      <c r="A822" s="119"/>
      <c r="B822" s="51"/>
      <c r="C822" s="51"/>
      <c r="D822" s="20"/>
      <c r="E822" s="49"/>
    </row>
    <row r="823" spans="1:5" x14ac:dyDescent="0.2">
      <c r="A823" s="119"/>
      <c r="B823" s="51"/>
      <c r="C823" s="51"/>
      <c r="D823" s="20"/>
      <c r="E823" s="49"/>
    </row>
    <row r="824" spans="1:5" x14ac:dyDescent="0.2">
      <c r="A824" s="119"/>
      <c r="B824" s="51"/>
      <c r="C824" s="51"/>
      <c r="D824" s="20"/>
      <c r="E824" s="49"/>
    </row>
    <row r="825" spans="1:5" x14ac:dyDescent="0.2">
      <c r="A825" s="119"/>
      <c r="B825" s="51"/>
      <c r="C825" s="51"/>
      <c r="D825" s="20"/>
      <c r="E825" s="49"/>
    </row>
    <row r="826" spans="1:5" x14ac:dyDescent="0.2">
      <c r="A826" s="119"/>
      <c r="B826" s="51"/>
      <c r="C826" s="51"/>
      <c r="D826" s="20"/>
      <c r="E826" s="49"/>
    </row>
    <row r="827" spans="1:5" x14ac:dyDescent="0.2">
      <c r="A827" s="119"/>
      <c r="B827" s="51"/>
      <c r="C827" s="51"/>
      <c r="D827" s="20"/>
      <c r="E827" s="49"/>
    </row>
    <row r="828" spans="1:5" x14ac:dyDescent="0.2">
      <c r="A828" s="119"/>
      <c r="B828" s="51"/>
      <c r="C828" s="51"/>
      <c r="D828" s="20"/>
      <c r="E828" s="49"/>
    </row>
    <row r="829" spans="1:5" x14ac:dyDescent="0.2">
      <c r="A829" s="119"/>
      <c r="B829" s="51"/>
      <c r="C829" s="51"/>
      <c r="D829" s="20"/>
      <c r="E829" s="49"/>
    </row>
    <row r="830" spans="1:5" x14ac:dyDescent="0.2">
      <c r="A830" s="119"/>
      <c r="B830" s="51"/>
      <c r="C830" s="51"/>
      <c r="D830" s="20"/>
      <c r="E830" s="49"/>
    </row>
    <row r="831" spans="1:5" x14ac:dyDescent="0.2">
      <c r="A831" s="119"/>
      <c r="B831" s="51"/>
      <c r="C831" s="51"/>
      <c r="D831" s="20"/>
      <c r="E831" s="49"/>
    </row>
    <row r="832" spans="1:5" x14ac:dyDescent="0.2">
      <c r="A832" s="119"/>
      <c r="B832" s="51"/>
      <c r="C832" s="51"/>
      <c r="D832" s="20"/>
      <c r="E832" s="49"/>
    </row>
    <row r="833" spans="1:5" x14ac:dyDescent="0.2">
      <c r="A833" s="119"/>
      <c r="B833" s="51"/>
      <c r="C833" s="51"/>
      <c r="D833" s="20"/>
      <c r="E833" s="49"/>
    </row>
    <row r="834" spans="1:5" x14ac:dyDescent="0.2">
      <c r="A834" s="119"/>
      <c r="B834" s="51"/>
      <c r="C834" s="51"/>
      <c r="D834" s="20"/>
      <c r="E834" s="49"/>
    </row>
    <row r="835" spans="1:5" x14ac:dyDescent="0.2">
      <c r="A835" s="119"/>
      <c r="B835" s="51"/>
      <c r="C835" s="51"/>
      <c r="D835" s="20"/>
      <c r="E835" s="49"/>
    </row>
    <row r="836" spans="1:5" x14ac:dyDescent="0.2">
      <c r="A836" s="119"/>
      <c r="B836" s="51"/>
      <c r="C836" s="51"/>
      <c r="D836" s="20"/>
      <c r="E836" s="49"/>
    </row>
    <row r="837" spans="1:5" x14ac:dyDescent="0.2">
      <c r="A837" s="119"/>
      <c r="B837" s="51"/>
      <c r="C837" s="51"/>
      <c r="D837" s="20"/>
      <c r="E837" s="49"/>
    </row>
    <row r="838" spans="1:5" x14ac:dyDescent="0.2">
      <c r="A838" s="119"/>
      <c r="B838" s="51"/>
      <c r="C838" s="51"/>
      <c r="D838" s="20"/>
      <c r="E838" s="49"/>
    </row>
    <row r="839" spans="1:5" x14ac:dyDescent="0.2">
      <c r="A839" s="119"/>
      <c r="B839" s="51"/>
      <c r="C839" s="51"/>
      <c r="D839" s="20"/>
      <c r="E839" s="49"/>
    </row>
    <row r="840" spans="1:5" x14ac:dyDescent="0.2">
      <c r="A840" s="119"/>
      <c r="B840" s="51"/>
      <c r="C840" s="51"/>
      <c r="D840" s="20"/>
      <c r="E840" s="49"/>
    </row>
    <row r="841" spans="1:5" x14ac:dyDescent="0.2">
      <c r="A841" s="119"/>
      <c r="B841" s="51"/>
      <c r="C841" s="51"/>
      <c r="D841" s="20"/>
      <c r="E841" s="49"/>
    </row>
    <row r="842" spans="1:5" x14ac:dyDescent="0.2">
      <c r="A842" s="119"/>
      <c r="B842" s="51"/>
      <c r="C842" s="51"/>
      <c r="D842" s="20"/>
      <c r="E842" s="49"/>
    </row>
    <row r="843" spans="1:5" x14ac:dyDescent="0.2">
      <c r="A843" s="119"/>
      <c r="B843" s="51"/>
      <c r="C843" s="51"/>
      <c r="D843" s="20"/>
      <c r="E843" s="49"/>
    </row>
    <row r="844" spans="1:5" x14ac:dyDescent="0.2">
      <c r="A844" s="119"/>
      <c r="B844" s="51"/>
      <c r="C844" s="51"/>
      <c r="D844" s="20"/>
      <c r="E844" s="49"/>
    </row>
    <row r="845" spans="1:5" x14ac:dyDescent="0.2">
      <c r="A845" s="119"/>
      <c r="B845" s="51"/>
      <c r="C845" s="51"/>
      <c r="D845" s="20"/>
      <c r="E845" s="49"/>
    </row>
    <row r="846" spans="1:5" x14ac:dyDescent="0.2">
      <c r="A846" s="119"/>
      <c r="B846" s="51"/>
      <c r="C846" s="51"/>
      <c r="D846" s="20"/>
      <c r="E846" s="49"/>
    </row>
    <row r="847" spans="1:5" x14ac:dyDescent="0.2">
      <c r="A847" s="119"/>
      <c r="B847" s="51"/>
      <c r="C847" s="51"/>
      <c r="D847" s="20"/>
      <c r="E847" s="49"/>
    </row>
    <row r="848" spans="1:5" x14ac:dyDescent="0.2">
      <c r="A848" s="119"/>
      <c r="B848" s="51"/>
      <c r="C848" s="51"/>
      <c r="D848" s="20"/>
      <c r="E848" s="49"/>
    </row>
    <row r="849" spans="1:5" x14ac:dyDescent="0.2">
      <c r="A849" s="119"/>
      <c r="B849" s="51"/>
      <c r="C849" s="51"/>
      <c r="D849" s="20"/>
      <c r="E849" s="49"/>
    </row>
    <row r="850" spans="1:5" x14ac:dyDescent="0.2">
      <c r="A850" s="119"/>
      <c r="B850" s="51"/>
      <c r="C850" s="51"/>
      <c r="D850" s="20"/>
      <c r="E850" s="49"/>
    </row>
    <row r="851" spans="1:5" x14ac:dyDescent="0.2">
      <c r="A851" s="119"/>
      <c r="B851" s="51"/>
      <c r="C851" s="51"/>
      <c r="D851" s="20"/>
      <c r="E851" s="49"/>
    </row>
    <row r="852" spans="1:5" x14ac:dyDescent="0.2">
      <c r="A852" s="119"/>
      <c r="B852" s="51"/>
      <c r="C852" s="51"/>
      <c r="D852" s="20"/>
      <c r="E852" s="49"/>
    </row>
    <row r="853" spans="1:5" x14ac:dyDescent="0.2">
      <c r="A853" s="119"/>
      <c r="B853" s="51"/>
      <c r="C853" s="51"/>
      <c r="D853" s="20"/>
      <c r="E853" s="49"/>
    </row>
    <row r="854" spans="1:5" x14ac:dyDescent="0.2">
      <c r="A854" s="119"/>
      <c r="B854" s="51"/>
      <c r="C854" s="51"/>
      <c r="D854" s="20"/>
      <c r="E854" s="49"/>
    </row>
    <row r="855" spans="1:5" x14ac:dyDescent="0.2">
      <c r="A855" s="119"/>
      <c r="B855" s="51"/>
      <c r="C855" s="51"/>
      <c r="D855" s="20"/>
      <c r="E855" s="49"/>
    </row>
    <row r="856" spans="1:5" x14ac:dyDescent="0.2">
      <c r="A856" s="119"/>
      <c r="B856" s="51"/>
      <c r="C856" s="51"/>
      <c r="D856" s="20"/>
      <c r="E856" s="49"/>
    </row>
    <row r="857" spans="1:5" x14ac:dyDescent="0.2">
      <c r="A857" s="119"/>
      <c r="B857" s="51"/>
      <c r="C857" s="51"/>
      <c r="D857" s="20"/>
      <c r="E857" s="49"/>
    </row>
    <row r="858" spans="1:5" x14ac:dyDescent="0.2">
      <c r="A858" s="119"/>
      <c r="B858" s="51"/>
      <c r="C858" s="51"/>
      <c r="D858" s="20"/>
      <c r="E858" s="49"/>
    </row>
    <row r="859" spans="1:5" x14ac:dyDescent="0.2">
      <c r="A859" s="119"/>
      <c r="B859" s="51"/>
      <c r="C859" s="51"/>
      <c r="D859" s="20"/>
      <c r="E859" s="49"/>
    </row>
    <row r="860" spans="1:5" x14ac:dyDescent="0.2">
      <c r="A860" s="119"/>
      <c r="B860" s="51"/>
      <c r="C860" s="51"/>
      <c r="D860" s="20"/>
      <c r="E860" s="49"/>
    </row>
    <row r="861" spans="1:5" x14ac:dyDescent="0.2">
      <c r="A861" s="119"/>
      <c r="B861" s="51"/>
      <c r="C861" s="51"/>
      <c r="D861" s="20"/>
      <c r="E861" s="49"/>
    </row>
    <row r="862" spans="1:5" x14ac:dyDescent="0.2">
      <c r="A862" s="119"/>
      <c r="B862" s="51"/>
      <c r="C862" s="51"/>
      <c r="D862" s="20"/>
      <c r="E862" s="49"/>
    </row>
    <row r="863" spans="1:5" x14ac:dyDescent="0.2">
      <c r="A863" s="119"/>
      <c r="B863" s="51"/>
      <c r="C863" s="51"/>
      <c r="D863" s="20"/>
      <c r="E863" s="49"/>
    </row>
    <row r="864" spans="1:5" x14ac:dyDescent="0.2">
      <c r="A864" s="119"/>
      <c r="B864" s="51"/>
      <c r="C864" s="51"/>
      <c r="D864" s="20"/>
      <c r="E864" s="49"/>
    </row>
    <row r="865" spans="1:5" x14ac:dyDescent="0.2">
      <c r="A865" s="119"/>
      <c r="B865" s="51"/>
      <c r="C865" s="51"/>
      <c r="D865" s="20"/>
      <c r="E865" s="49"/>
    </row>
    <row r="866" spans="1:5" x14ac:dyDescent="0.2">
      <c r="A866" s="119"/>
      <c r="B866" s="51"/>
      <c r="C866" s="51"/>
      <c r="D866" s="20"/>
      <c r="E866" s="49"/>
    </row>
    <row r="867" spans="1:5" x14ac:dyDescent="0.2">
      <c r="A867" s="119"/>
      <c r="B867" s="51"/>
      <c r="C867" s="51"/>
      <c r="D867" s="20"/>
      <c r="E867" s="49"/>
    </row>
    <row r="868" spans="1:5" x14ac:dyDescent="0.2">
      <c r="A868" s="119"/>
      <c r="B868" s="51"/>
      <c r="C868" s="51"/>
      <c r="D868" s="20"/>
      <c r="E868" s="49"/>
    </row>
    <row r="869" spans="1:5" x14ac:dyDescent="0.2">
      <c r="A869" s="119"/>
      <c r="B869" s="51"/>
      <c r="C869" s="51"/>
      <c r="D869" s="20"/>
      <c r="E869" s="49"/>
    </row>
    <row r="870" spans="1:5" x14ac:dyDescent="0.2">
      <c r="A870" s="119"/>
      <c r="B870" s="51"/>
      <c r="C870" s="51"/>
      <c r="D870" s="20"/>
      <c r="E870" s="49"/>
    </row>
    <row r="871" spans="1:5" x14ac:dyDescent="0.2">
      <c r="A871" s="119"/>
      <c r="B871" s="51"/>
      <c r="C871" s="51"/>
      <c r="D871" s="20"/>
      <c r="E871" s="49"/>
    </row>
    <row r="872" spans="1:5" x14ac:dyDescent="0.2">
      <c r="A872" s="119"/>
      <c r="B872" s="51"/>
      <c r="C872" s="51"/>
      <c r="D872" s="20"/>
      <c r="E872" s="49"/>
    </row>
    <row r="873" spans="1:5" x14ac:dyDescent="0.2">
      <c r="A873" s="119"/>
      <c r="B873" s="51"/>
      <c r="C873" s="51"/>
      <c r="D873" s="20"/>
      <c r="E873" s="49"/>
    </row>
    <row r="874" spans="1:5" x14ac:dyDescent="0.2">
      <c r="A874" s="119"/>
      <c r="B874" s="51"/>
      <c r="C874" s="51"/>
      <c r="D874" s="20"/>
      <c r="E874" s="49"/>
    </row>
    <row r="875" spans="1:5" x14ac:dyDescent="0.2">
      <c r="A875" s="119"/>
      <c r="B875" s="51"/>
      <c r="C875" s="51"/>
      <c r="D875" s="20"/>
      <c r="E875" s="49"/>
    </row>
    <row r="876" spans="1:5" x14ac:dyDescent="0.2">
      <c r="A876" s="119"/>
      <c r="B876" s="51"/>
      <c r="C876" s="51"/>
      <c r="D876" s="20"/>
      <c r="E876" s="49"/>
    </row>
    <row r="877" spans="1:5" x14ac:dyDescent="0.2">
      <c r="A877" s="119"/>
      <c r="B877" s="51"/>
      <c r="C877" s="51"/>
      <c r="D877" s="20"/>
      <c r="E877" s="49"/>
    </row>
    <row r="878" spans="1:5" x14ac:dyDescent="0.2">
      <c r="A878" s="119"/>
      <c r="B878" s="51"/>
      <c r="C878" s="51"/>
      <c r="D878" s="20"/>
      <c r="E878" s="49"/>
    </row>
    <row r="879" spans="1:5" x14ac:dyDescent="0.2">
      <c r="A879" s="119"/>
      <c r="B879" s="51"/>
      <c r="C879" s="51"/>
      <c r="D879" s="20"/>
      <c r="E879" s="49"/>
    </row>
    <row r="880" spans="1:5" x14ac:dyDescent="0.2">
      <c r="A880" s="119"/>
      <c r="B880" s="51"/>
      <c r="C880" s="51"/>
      <c r="D880" s="20"/>
      <c r="E880" s="49"/>
    </row>
    <row r="881" spans="1:5" x14ac:dyDescent="0.2">
      <c r="A881" s="119"/>
      <c r="B881" s="51"/>
      <c r="C881" s="51"/>
      <c r="D881" s="20"/>
      <c r="E881" s="49"/>
    </row>
    <row r="882" spans="1:5" x14ac:dyDescent="0.2">
      <c r="A882" s="119"/>
      <c r="B882" s="51"/>
      <c r="C882" s="51"/>
      <c r="D882" s="20"/>
      <c r="E882" s="49"/>
    </row>
    <row r="883" spans="1:5" x14ac:dyDescent="0.2">
      <c r="A883" s="119"/>
      <c r="B883" s="51"/>
      <c r="C883" s="51"/>
      <c r="D883" s="20"/>
      <c r="E883" s="49"/>
    </row>
    <row r="884" spans="1:5" x14ac:dyDescent="0.2">
      <c r="A884" s="119"/>
      <c r="B884" s="51"/>
      <c r="C884" s="51"/>
      <c r="D884" s="20"/>
      <c r="E884" s="49"/>
    </row>
    <row r="885" spans="1:5" x14ac:dyDescent="0.2">
      <c r="A885" s="119"/>
      <c r="B885" s="51"/>
      <c r="C885" s="51"/>
      <c r="D885" s="20"/>
      <c r="E885" s="49"/>
    </row>
    <row r="886" spans="1:5" x14ac:dyDescent="0.2">
      <c r="A886" s="119"/>
      <c r="B886" s="51"/>
      <c r="C886" s="51"/>
      <c r="D886" s="20"/>
      <c r="E886" s="49"/>
    </row>
    <row r="887" spans="1:5" x14ac:dyDescent="0.2">
      <c r="A887" s="119"/>
      <c r="B887" s="51"/>
      <c r="C887" s="51"/>
      <c r="D887" s="20"/>
      <c r="E887" s="49"/>
    </row>
    <row r="888" spans="1:5" x14ac:dyDescent="0.2">
      <c r="A888" s="119"/>
      <c r="B888" s="51"/>
      <c r="C888" s="51"/>
      <c r="D888" s="20"/>
      <c r="E888" s="49"/>
    </row>
    <row r="889" spans="1:5" x14ac:dyDescent="0.2">
      <c r="A889" s="119"/>
      <c r="B889" s="51"/>
      <c r="C889" s="51"/>
      <c r="D889" s="20"/>
      <c r="E889" s="49"/>
    </row>
    <row r="890" spans="1:5" x14ac:dyDescent="0.2">
      <c r="A890" s="119"/>
      <c r="B890" s="51"/>
      <c r="C890" s="51"/>
      <c r="D890" s="20"/>
      <c r="E890" s="49"/>
    </row>
    <row r="891" spans="1:5" x14ac:dyDescent="0.2">
      <c r="A891" s="119"/>
      <c r="B891" s="51"/>
      <c r="C891" s="51"/>
      <c r="D891" s="20"/>
      <c r="E891" s="49"/>
    </row>
    <row r="892" spans="1:5" x14ac:dyDescent="0.2">
      <c r="A892" s="119"/>
      <c r="B892" s="51"/>
      <c r="C892" s="51"/>
      <c r="D892" s="20"/>
      <c r="E892" s="49"/>
    </row>
    <row r="893" spans="1:5" x14ac:dyDescent="0.2">
      <c r="A893" s="119"/>
      <c r="B893" s="51"/>
      <c r="C893" s="51"/>
      <c r="D893" s="20"/>
      <c r="E893" s="49"/>
    </row>
    <row r="894" spans="1:5" x14ac:dyDescent="0.2">
      <c r="A894" s="119"/>
      <c r="B894" s="51"/>
      <c r="C894" s="51"/>
      <c r="D894" s="20"/>
      <c r="E894" s="49"/>
    </row>
    <row r="895" spans="1:5" x14ac:dyDescent="0.2">
      <c r="A895" s="119"/>
      <c r="B895" s="51"/>
      <c r="C895" s="51"/>
      <c r="D895" s="20"/>
      <c r="E895" s="49"/>
    </row>
    <row r="896" spans="1:5" x14ac:dyDescent="0.2">
      <c r="A896" s="119"/>
      <c r="B896" s="51"/>
      <c r="C896" s="51"/>
      <c r="D896" s="20"/>
      <c r="E896" s="49"/>
    </row>
    <row r="897" spans="1:5" x14ac:dyDescent="0.2">
      <c r="A897" s="119"/>
      <c r="B897" s="51"/>
      <c r="C897" s="51"/>
      <c r="D897" s="20"/>
      <c r="E897" s="49"/>
    </row>
    <row r="898" spans="1:5" x14ac:dyDescent="0.2">
      <c r="A898" s="119"/>
      <c r="B898" s="51"/>
      <c r="C898" s="51"/>
      <c r="D898" s="20"/>
      <c r="E898" s="49"/>
    </row>
    <row r="899" spans="1:5" x14ac:dyDescent="0.2">
      <c r="A899" s="119"/>
      <c r="B899" s="51"/>
      <c r="C899" s="51"/>
      <c r="D899" s="20"/>
      <c r="E899" s="49"/>
    </row>
    <row r="900" spans="1:5" x14ac:dyDescent="0.2">
      <c r="A900" s="119"/>
      <c r="B900" s="51"/>
      <c r="C900" s="51"/>
      <c r="D900" s="20"/>
      <c r="E900" s="49"/>
    </row>
    <row r="901" spans="1:5" x14ac:dyDescent="0.2">
      <c r="A901" s="119"/>
      <c r="B901" s="51"/>
      <c r="C901" s="51"/>
      <c r="D901" s="20"/>
      <c r="E901" s="49"/>
    </row>
    <row r="902" spans="1:5" x14ac:dyDescent="0.2">
      <c r="A902" s="119"/>
      <c r="B902" s="51"/>
      <c r="C902" s="51"/>
      <c r="D902" s="20"/>
      <c r="E902" s="49"/>
    </row>
    <row r="903" spans="1:5" x14ac:dyDescent="0.2">
      <c r="A903" s="119"/>
      <c r="B903" s="51"/>
      <c r="C903" s="51"/>
      <c r="D903" s="20"/>
      <c r="E903" s="49"/>
    </row>
    <row r="904" spans="1:5" x14ac:dyDescent="0.2">
      <c r="A904" s="119"/>
      <c r="B904" s="51"/>
      <c r="C904" s="51"/>
      <c r="D904" s="20"/>
      <c r="E904" s="49"/>
    </row>
    <row r="905" spans="1:5" x14ac:dyDescent="0.2">
      <c r="A905" s="119"/>
      <c r="B905" s="51"/>
      <c r="C905" s="51"/>
      <c r="D905" s="20"/>
      <c r="E905" s="49"/>
    </row>
    <row r="906" spans="1:5" x14ac:dyDescent="0.2">
      <c r="A906" s="119"/>
      <c r="B906" s="51"/>
      <c r="C906" s="51"/>
      <c r="D906" s="20"/>
      <c r="E906" s="49"/>
    </row>
    <row r="907" spans="1:5" x14ac:dyDescent="0.2">
      <c r="A907" s="119"/>
      <c r="B907" s="51"/>
      <c r="C907" s="51"/>
      <c r="D907" s="20"/>
      <c r="E907" s="49"/>
    </row>
    <row r="908" spans="1:5" x14ac:dyDescent="0.2">
      <c r="A908" s="119"/>
      <c r="B908" s="51"/>
      <c r="C908" s="51"/>
      <c r="D908" s="20"/>
      <c r="E908" s="49"/>
    </row>
    <row r="909" spans="1:5" x14ac:dyDescent="0.2">
      <c r="A909" s="119"/>
      <c r="B909" s="51"/>
      <c r="C909" s="51"/>
      <c r="D909" s="20"/>
      <c r="E909" s="49"/>
    </row>
    <row r="910" spans="1:5" x14ac:dyDescent="0.2">
      <c r="A910" s="119"/>
      <c r="B910" s="51"/>
      <c r="C910" s="51"/>
      <c r="D910" s="20"/>
      <c r="E910" s="49"/>
    </row>
    <row r="911" spans="1:5" x14ac:dyDescent="0.2">
      <c r="A911" s="119"/>
      <c r="B911" s="51"/>
      <c r="C911" s="51"/>
      <c r="D911" s="20"/>
      <c r="E911" s="49"/>
    </row>
    <row r="912" spans="1:5" x14ac:dyDescent="0.2">
      <c r="A912" s="119"/>
      <c r="B912" s="51"/>
      <c r="C912" s="51"/>
      <c r="D912" s="20"/>
      <c r="E912" s="49"/>
    </row>
    <row r="913" spans="1:5" x14ac:dyDescent="0.2">
      <c r="A913" s="119"/>
      <c r="B913" s="51"/>
      <c r="C913" s="51"/>
      <c r="D913" s="20"/>
      <c r="E913" s="49"/>
    </row>
    <row r="914" spans="1:5" x14ac:dyDescent="0.2">
      <c r="A914" s="119"/>
      <c r="B914" s="51"/>
      <c r="C914" s="51"/>
      <c r="D914" s="20"/>
      <c r="E914" s="49"/>
    </row>
    <row r="915" spans="1:5" x14ac:dyDescent="0.2">
      <c r="A915" s="119"/>
      <c r="B915" s="51"/>
      <c r="C915" s="51"/>
      <c r="D915" s="20"/>
      <c r="E915" s="49"/>
    </row>
    <row r="916" spans="1:5" x14ac:dyDescent="0.2">
      <c r="A916" s="119"/>
      <c r="B916" s="51"/>
      <c r="C916" s="51"/>
      <c r="D916" s="20"/>
      <c r="E916" s="49"/>
    </row>
    <row r="917" spans="1:5" x14ac:dyDescent="0.2">
      <c r="A917" s="119"/>
      <c r="B917" s="51"/>
      <c r="C917" s="51"/>
      <c r="D917" s="20"/>
      <c r="E917" s="49"/>
    </row>
    <row r="918" spans="1:5" x14ac:dyDescent="0.2">
      <c r="A918" s="119"/>
      <c r="B918" s="51"/>
      <c r="C918" s="51"/>
      <c r="D918" s="20"/>
      <c r="E918" s="49"/>
    </row>
    <row r="919" spans="1:5" x14ac:dyDescent="0.2">
      <c r="A919" s="119"/>
      <c r="B919" s="51"/>
      <c r="C919" s="51"/>
      <c r="D919" s="20"/>
      <c r="E919" s="49"/>
    </row>
    <row r="920" spans="1:5" x14ac:dyDescent="0.2">
      <c r="A920" s="119"/>
      <c r="B920" s="51"/>
      <c r="C920" s="51"/>
      <c r="D920" s="20"/>
      <c r="E920" s="49"/>
    </row>
    <row r="921" spans="1:5" x14ac:dyDescent="0.2">
      <c r="A921" s="119"/>
      <c r="B921" s="51"/>
      <c r="C921" s="51"/>
      <c r="D921" s="20"/>
      <c r="E921" s="49"/>
    </row>
    <row r="922" spans="1:5" x14ac:dyDescent="0.2">
      <c r="A922" s="119"/>
      <c r="B922" s="51"/>
      <c r="C922" s="51"/>
      <c r="D922" s="20"/>
      <c r="E922" s="49"/>
    </row>
    <row r="923" spans="1:5" x14ac:dyDescent="0.2">
      <c r="A923" s="119"/>
      <c r="B923" s="51"/>
      <c r="C923" s="51"/>
      <c r="D923" s="20"/>
      <c r="E923" s="49"/>
    </row>
    <row r="924" spans="1:5" x14ac:dyDescent="0.2">
      <c r="A924" s="119"/>
      <c r="B924" s="51"/>
      <c r="C924" s="51"/>
      <c r="D924" s="20"/>
      <c r="E924" s="49"/>
    </row>
    <row r="925" spans="1:5" x14ac:dyDescent="0.2">
      <c r="A925" s="119"/>
      <c r="B925" s="51"/>
      <c r="C925" s="51"/>
      <c r="D925" s="20"/>
      <c r="E925" s="49"/>
    </row>
    <row r="926" spans="1:5" x14ac:dyDescent="0.2">
      <c r="A926" s="119"/>
      <c r="B926" s="51"/>
      <c r="C926" s="51"/>
      <c r="D926" s="20"/>
      <c r="E926" s="49"/>
    </row>
    <row r="927" spans="1:5" x14ac:dyDescent="0.2">
      <c r="A927" s="119"/>
      <c r="B927" s="51"/>
      <c r="C927" s="51"/>
      <c r="D927" s="20"/>
      <c r="E927" s="49"/>
    </row>
    <row r="928" spans="1:5" x14ac:dyDescent="0.2">
      <c r="A928" s="119"/>
      <c r="B928" s="51"/>
      <c r="C928" s="51"/>
      <c r="D928" s="20"/>
      <c r="E928" s="49"/>
    </row>
    <row r="929" spans="1:5" x14ac:dyDescent="0.2">
      <c r="A929" s="119"/>
      <c r="B929" s="51"/>
      <c r="C929" s="51"/>
      <c r="D929" s="20"/>
      <c r="E929" s="49"/>
    </row>
    <row r="930" spans="1:5" x14ac:dyDescent="0.2">
      <c r="A930" s="119"/>
      <c r="B930" s="51"/>
      <c r="C930" s="51"/>
      <c r="D930" s="20"/>
      <c r="E930" s="49"/>
    </row>
    <row r="931" spans="1:5" x14ac:dyDescent="0.2">
      <c r="A931" s="119"/>
      <c r="B931" s="51"/>
      <c r="C931" s="51"/>
      <c r="D931" s="20"/>
      <c r="E931" s="49"/>
    </row>
    <row r="932" spans="1:5" x14ac:dyDescent="0.2">
      <c r="A932" s="119"/>
      <c r="B932" s="51"/>
      <c r="C932" s="51"/>
      <c r="D932" s="20"/>
      <c r="E932" s="49"/>
    </row>
    <row r="933" spans="1:5" x14ac:dyDescent="0.2">
      <c r="A933" s="119"/>
      <c r="B933" s="51"/>
      <c r="C933" s="51"/>
      <c r="D933" s="20"/>
      <c r="E933" s="49"/>
    </row>
    <row r="934" spans="1:5" x14ac:dyDescent="0.2">
      <c r="A934" s="119"/>
      <c r="B934" s="51"/>
      <c r="C934" s="51"/>
      <c r="D934" s="20"/>
      <c r="E934" s="49"/>
    </row>
    <row r="935" spans="1:5" x14ac:dyDescent="0.2">
      <c r="A935" s="119"/>
      <c r="B935" s="51"/>
      <c r="C935" s="51"/>
      <c r="D935" s="20"/>
      <c r="E935" s="49"/>
    </row>
    <row r="936" spans="1:5" x14ac:dyDescent="0.2">
      <c r="A936" s="119"/>
      <c r="B936" s="51"/>
      <c r="C936" s="51"/>
      <c r="D936" s="20"/>
      <c r="E936" s="49"/>
    </row>
    <row r="937" spans="1:5" x14ac:dyDescent="0.2">
      <c r="A937" s="119"/>
      <c r="B937" s="51"/>
      <c r="C937" s="51"/>
      <c r="D937" s="20"/>
      <c r="E937" s="49"/>
    </row>
    <row r="938" spans="1:5" x14ac:dyDescent="0.2">
      <c r="A938" s="119"/>
      <c r="B938" s="51"/>
      <c r="C938" s="51"/>
      <c r="D938" s="20"/>
      <c r="E938" s="49"/>
    </row>
    <row r="939" spans="1:5" x14ac:dyDescent="0.2">
      <c r="A939" s="119"/>
      <c r="B939" s="51"/>
      <c r="C939" s="51"/>
      <c r="D939" s="20"/>
      <c r="E939" s="49"/>
    </row>
    <row r="940" spans="1:5" x14ac:dyDescent="0.2">
      <c r="A940" s="119"/>
      <c r="B940" s="51"/>
      <c r="C940" s="51"/>
      <c r="D940" s="20"/>
      <c r="E940" s="49"/>
    </row>
    <row r="941" spans="1:5" x14ac:dyDescent="0.2">
      <c r="A941" s="119"/>
      <c r="B941" s="51"/>
      <c r="C941" s="51"/>
      <c r="D941" s="20"/>
      <c r="E941" s="49"/>
    </row>
    <row r="942" spans="1:5" x14ac:dyDescent="0.2">
      <c r="A942" s="119"/>
      <c r="B942" s="51"/>
      <c r="C942" s="51"/>
      <c r="D942" s="20"/>
      <c r="E942" s="49"/>
    </row>
    <row r="943" spans="1:5" x14ac:dyDescent="0.2">
      <c r="A943" s="119"/>
      <c r="B943" s="51"/>
      <c r="C943" s="51"/>
      <c r="D943" s="20"/>
      <c r="E943" s="49"/>
    </row>
    <row r="944" spans="1:5" x14ac:dyDescent="0.2">
      <c r="A944" s="119"/>
      <c r="B944" s="51"/>
      <c r="C944" s="51"/>
      <c r="D944" s="20"/>
      <c r="E944" s="49"/>
    </row>
    <row r="945" spans="1:5" x14ac:dyDescent="0.2">
      <c r="A945" s="119"/>
      <c r="B945" s="51"/>
      <c r="C945" s="51"/>
      <c r="D945" s="20"/>
      <c r="E945" s="49"/>
    </row>
    <row r="946" spans="1:5" x14ac:dyDescent="0.2">
      <c r="A946" s="119"/>
      <c r="B946" s="51"/>
      <c r="C946" s="51"/>
      <c r="D946" s="20"/>
      <c r="E946" s="49"/>
    </row>
    <row r="947" spans="1:5" x14ac:dyDescent="0.2">
      <c r="A947" s="119"/>
      <c r="B947" s="51"/>
      <c r="C947" s="51"/>
      <c r="D947" s="20"/>
      <c r="E947" s="49"/>
    </row>
    <row r="948" spans="1:5" x14ac:dyDescent="0.2">
      <c r="A948" s="119"/>
      <c r="B948" s="51"/>
      <c r="C948" s="51"/>
      <c r="D948" s="20"/>
      <c r="E948" s="49"/>
    </row>
    <row r="949" spans="1:5" x14ac:dyDescent="0.2">
      <c r="A949" s="119"/>
      <c r="B949" s="51"/>
      <c r="C949" s="51"/>
      <c r="D949" s="20"/>
      <c r="E949" s="49"/>
    </row>
    <row r="950" spans="1:5" x14ac:dyDescent="0.2">
      <c r="A950" s="119"/>
      <c r="B950" s="51"/>
      <c r="C950" s="51"/>
      <c r="D950" s="20"/>
      <c r="E950" s="49"/>
    </row>
    <row r="951" spans="1:5" x14ac:dyDescent="0.2">
      <c r="A951" s="119"/>
      <c r="B951" s="51"/>
      <c r="C951" s="51"/>
      <c r="D951" s="20"/>
      <c r="E951" s="49"/>
    </row>
    <row r="952" spans="1:5" x14ac:dyDescent="0.2">
      <c r="A952" s="119"/>
      <c r="B952" s="51"/>
      <c r="C952" s="51"/>
      <c r="D952" s="20"/>
      <c r="E952" s="49"/>
    </row>
    <row r="953" spans="1:5" x14ac:dyDescent="0.2">
      <c r="A953" s="119"/>
      <c r="B953" s="51"/>
      <c r="C953" s="51"/>
      <c r="D953" s="20"/>
      <c r="E953" s="49"/>
    </row>
    <row r="954" spans="1:5" x14ac:dyDescent="0.2">
      <c r="A954" s="119"/>
      <c r="B954" s="51"/>
      <c r="C954" s="51"/>
      <c r="D954" s="20"/>
      <c r="E954" s="49"/>
    </row>
    <row r="955" spans="1:5" x14ac:dyDescent="0.2">
      <c r="A955" s="119"/>
      <c r="B955" s="51"/>
      <c r="C955" s="51"/>
      <c r="D955" s="20"/>
      <c r="E955" s="49"/>
    </row>
    <row r="956" spans="1:5" x14ac:dyDescent="0.2">
      <c r="A956" s="119"/>
      <c r="B956" s="51"/>
      <c r="C956" s="51"/>
      <c r="D956" s="20"/>
      <c r="E956" s="49"/>
    </row>
    <row r="957" spans="1:5" x14ac:dyDescent="0.2">
      <c r="A957" s="119"/>
      <c r="B957" s="51"/>
      <c r="C957" s="51"/>
      <c r="D957" s="20"/>
      <c r="E957" s="49"/>
    </row>
    <row r="958" spans="1:5" x14ac:dyDescent="0.2">
      <c r="A958" s="119"/>
      <c r="B958" s="51"/>
      <c r="C958" s="51"/>
      <c r="D958" s="20"/>
      <c r="E958" s="49"/>
    </row>
    <row r="959" spans="1:5" x14ac:dyDescent="0.2">
      <c r="A959" s="119"/>
      <c r="B959" s="51"/>
      <c r="C959" s="51"/>
      <c r="D959" s="20"/>
      <c r="E959" s="49"/>
    </row>
    <row r="960" spans="1:5" x14ac:dyDescent="0.2">
      <c r="A960" s="119"/>
      <c r="B960" s="51"/>
      <c r="C960" s="51"/>
      <c r="D960" s="20"/>
      <c r="E960" s="49"/>
    </row>
    <row r="961" spans="1:5" x14ac:dyDescent="0.2">
      <c r="A961" s="119"/>
      <c r="B961" s="51"/>
      <c r="C961" s="51"/>
      <c r="D961" s="20"/>
      <c r="E961" s="49"/>
    </row>
    <row r="962" spans="1:5" x14ac:dyDescent="0.2">
      <c r="A962" s="119"/>
      <c r="B962" s="51"/>
      <c r="C962" s="51"/>
      <c r="D962" s="20"/>
      <c r="E962" s="49"/>
    </row>
    <row r="963" spans="1:5" x14ac:dyDescent="0.2">
      <c r="A963" s="119"/>
      <c r="B963" s="51"/>
      <c r="C963" s="51"/>
      <c r="D963" s="20"/>
      <c r="E963" s="49"/>
    </row>
    <row r="964" spans="1:5" x14ac:dyDescent="0.2">
      <c r="A964" s="119"/>
      <c r="B964" s="51"/>
      <c r="C964" s="51"/>
      <c r="D964" s="20"/>
      <c r="E964" s="49"/>
    </row>
    <row r="965" spans="1:5" x14ac:dyDescent="0.2">
      <c r="A965" s="119"/>
      <c r="B965" s="51"/>
      <c r="C965" s="51"/>
      <c r="D965" s="20"/>
      <c r="E965" s="49"/>
    </row>
    <row r="966" spans="1:5" x14ac:dyDescent="0.2">
      <c r="A966" s="119"/>
      <c r="B966" s="51"/>
      <c r="C966" s="51"/>
      <c r="D966" s="20"/>
      <c r="E966" s="49"/>
    </row>
    <row r="967" spans="1:5" x14ac:dyDescent="0.2">
      <c r="A967" s="119"/>
      <c r="B967" s="51"/>
      <c r="C967" s="51"/>
      <c r="D967" s="20"/>
      <c r="E967" s="49"/>
    </row>
    <row r="968" spans="1:5" x14ac:dyDescent="0.2">
      <c r="A968" s="119"/>
      <c r="B968" s="51"/>
      <c r="C968" s="51"/>
      <c r="D968" s="20"/>
      <c r="E968" s="49"/>
    </row>
    <row r="969" spans="1:5" x14ac:dyDescent="0.2">
      <c r="A969" s="119"/>
      <c r="B969" s="51"/>
      <c r="C969" s="51"/>
      <c r="D969" s="20"/>
      <c r="E969" s="49"/>
    </row>
    <row r="970" spans="1:5" x14ac:dyDescent="0.2">
      <c r="A970" s="119"/>
      <c r="B970" s="51"/>
      <c r="C970" s="51"/>
      <c r="D970" s="20"/>
      <c r="E970" s="49"/>
    </row>
    <row r="971" spans="1:5" x14ac:dyDescent="0.2">
      <c r="A971" s="119"/>
      <c r="B971" s="51"/>
      <c r="C971" s="51"/>
      <c r="D971" s="20"/>
      <c r="E971" s="49"/>
    </row>
    <row r="972" spans="1:5" x14ac:dyDescent="0.2">
      <c r="A972" s="119"/>
      <c r="B972" s="51"/>
      <c r="C972" s="51"/>
      <c r="D972" s="20"/>
      <c r="E972" s="49"/>
    </row>
    <row r="973" spans="1:5" x14ac:dyDescent="0.2">
      <c r="A973" s="119"/>
      <c r="B973" s="51"/>
      <c r="C973" s="51"/>
      <c r="D973" s="20"/>
      <c r="E973" s="49"/>
    </row>
    <row r="974" spans="1:5" x14ac:dyDescent="0.2">
      <c r="A974" s="119"/>
      <c r="B974" s="51"/>
      <c r="C974" s="51"/>
      <c r="D974" s="20"/>
      <c r="E974" s="49"/>
    </row>
  </sheetData>
  <sheetProtection password="C64F" sheet="1" objects="1" scenarios="1" formatCells="0" formatColumns="0" formatRows="0" insertColumns="0" insertRows="0" insertHyperlinks="0" deleteColumns="0" deleteRows="0" sort="0" autoFilter="0" pivotTables="0"/>
  <sortState ref="A7:F739">
    <sortCondition ref="F7:F739"/>
  </sortState>
  <mergeCells count="24">
    <mergeCell ref="D765:E765"/>
    <mergeCell ref="D757:E757"/>
    <mergeCell ref="D760:E760"/>
    <mergeCell ref="D761:E761"/>
    <mergeCell ref="D762:E762"/>
    <mergeCell ref="D763:E763"/>
    <mergeCell ref="D764:E764"/>
    <mergeCell ref="A2:E2"/>
    <mergeCell ref="A3:C3"/>
    <mergeCell ref="D1:E1"/>
    <mergeCell ref="F5:F6"/>
    <mergeCell ref="A5:A6"/>
    <mergeCell ref="B5:B6"/>
    <mergeCell ref="C5:C6"/>
    <mergeCell ref="A1:C1"/>
    <mergeCell ref="D755:E755"/>
    <mergeCell ref="D756:E756"/>
    <mergeCell ref="D758:E758"/>
    <mergeCell ref="D3:E3"/>
    <mergeCell ref="D750:E750"/>
    <mergeCell ref="D751:E751"/>
    <mergeCell ref="D752:E752"/>
    <mergeCell ref="D753:E753"/>
    <mergeCell ref="D754:E754"/>
  </mergeCells>
  <conditionalFormatting sqref="E570">
    <cfRule type="containsText" dxfId="51" priority="63" operator="containsText" text="&lt;&lt;&lt;&lt;&gt;&gt;&gt;&gt;NO COMPLETADO">
      <formula>NOT(ISERROR(SEARCH("&lt;&lt;&lt;&lt;&gt;&gt;&gt;&gt;NO COMPLETADO",E570)))</formula>
    </cfRule>
  </conditionalFormatting>
  <conditionalFormatting sqref="E570 E10:E557">
    <cfRule type="containsText" dxfId="50" priority="62" operator="containsText" text="INCOMPLETO RECHAZAR">
      <formula>NOT(ISERROR(SEARCH("INCOMPLETO RECHAZAR",E10)))</formula>
    </cfRule>
  </conditionalFormatting>
  <conditionalFormatting sqref="E571:E586">
    <cfRule type="containsText" dxfId="49" priority="61" operator="containsText" text="&lt;&lt;&lt;&lt;&gt;&gt;&gt;&gt;NO COMPLETADO">
      <formula>NOT(ISERROR(SEARCH("&lt;&lt;&lt;&lt;&gt;&gt;&gt;&gt;NO COMPLETADO",E571)))</formula>
    </cfRule>
  </conditionalFormatting>
  <conditionalFormatting sqref="E571:E586">
    <cfRule type="containsText" dxfId="48" priority="60" operator="containsText" text="INCOMPLETO RECHAZAR">
      <formula>NOT(ISERROR(SEARCH("INCOMPLETO RECHAZAR",E571)))</formula>
    </cfRule>
  </conditionalFormatting>
  <conditionalFormatting sqref="E587">
    <cfRule type="containsText" dxfId="47" priority="59" operator="containsText" text="&lt;&lt;&lt;&lt;&gt;&gt;&gt;&gt;NO COMPLETADO">
      <formula>NOT(ISERROR(SEARCH("&lt;&lt;&lt;&lt;&gt;&gt;&gt;&gt;NO COMPLETADO",E587)))</formula>
    </cfRule>
  </conditionalFormatting>
  <conditionalFormatting sqref="E587">
    <cfRule type="containsText" dxfId="46" priority="58" operator="containsText" text="INCOMPLETO RECHAZAR">
      <formula>NOT(ISERROR(SEARCH("INCOMPLETO RECHAZAR",E587)))</formula>
    </cfRule>
  </conditionalFormatting>
  <conditionalFormatting sqref="E588:E603">
    <cfRule type="containsText" dxfId="45" priority="57" operator="containsText" text="&lt;&lt;&lt;&lt;&gt;&gt;&gt;&gt;NO COMPLETADO">
      <formula>NOT(ISERROR(SEARCH("&lt;&lt;&lt;&lt;&gt;&gt;&gt;&gt;NO COMPLETADO",E588)))</formula>
    </cfRule>
  </conditionalFormatting>
  <conditionalFormatting sqref="E588:E603">
    <cfRule type="containsText" dxfId="44" priority="56" operator="containsText" text="INCOMPLETO RECHAZAR">
      <formula>NOT(ISERROR(SEARCH("INCOMPLETO RECHAZAR",E588)))</formula>
    </cfRule>
  </conditionalFormatting>
  <conditionalFormatting sqref="E604">
    <cfRule type="containsText" dxfId="43" priority="55" operator="containsText" text="&lt;&lt;&lt;&lt;&gt;&gt;&gt;&gt;NO COMPLETADO">
      <formula>NOT(ISERROR(SEARCH("&lt;&lt;&lt;&lt;&gt;&gt;&gt;&gt;NO COMPLETADO",E604)))</formula>
    </cfRule>
  </conditionalFormatting>
  <conditionalFormatting sqref="E604">
    <cfRule type="containsText" dxfId="42" priority="54" operator="containsText" text="INCOMPLETO RECHAZAR">
      <formula>NOT(ISERROR(SEARCH("INCOMPLETO RECHAZAR",E604)))</formula>
    </cfRule>
  </conditionalFormatting>
  <conditionalFormatting sqref="E605:E620">
    <cfRule type="containsText" dxfId="41" priority="53" operator="containsText" text="&lt;&lt;&lt;&lt;&gt;&gt;&gt;&gt;NO COMPLETADO">
      <formula>NOT(ISERROR(SEARCH("&lt;&lt;&lt;&lt;&gt;&gt;&gt;&gt;NO COMPLETADO",E605)))</formula>
    </cfRule>
  </conditionalFormatting>
  <conditionalFormatting sqref="E605:E620">
    <cfRule type="containsText" dxfId="40" priority="52" operator="containsText" text="INCOMPLETO RECHAZAR">
      <formula>NOT(ISERROR(SEARCH("INCOMPLETO RECHAZAR",E605)))</formula>
    </cfRule>
  </conditionalFormatting>
  <conditionalFormatting sqref="E621">
    <cfRule type="containsText" dxfId="39" priority="51" operator="containsText" text="&lt;&lt;&lt;&lt;&gt;&gt;&gt;&gt;NO COMPLETADO">
      <formula>NOT(ISERROR(SEARCH("&lt;&lt;&lt;&lt;&gt;&gt;&gt;&gt;NO COMPLETADO",E621)))</formula>
    </cfRule>
  </conditionalFormatting>
  <conditionalFormatting sqref="E621">
    <cfRule type="containsText" dxfId="38" priority="50" operator="containsText" text="INCOMPLETO RECHAZAR">
      <formula>NOT(ISERROR(SEARCH("INCOMPLETO RECHAZAR",E621)))</formula>
    </cfRule>
  </conditionalFormatting>
  <conditionalFormatting sqref="E622:E637">
    <cfRule type="containsText" dxfId="37" priority="49" operator="containsText" text="&lt;&lt;&lt;&lt;&gt;&gt;&gt;&gt;NO COMPLETADO">
      <formula>NOT(ISERROR(SEARCH("&lt;&lt;&lt;&lt;&gt;&gt;&gt;&gt;NO COMPLETADO",E622)))</formula>
    </cfRule>
  </conditionalFormatting>
  <conditionalFormatting sqref="E622:E637">
    <cfRule type="containsText" dxfId="36" priority="48" operator="containsText" text="INCOMPLETO RECHAZAR">
      <formula>NOT(ISERROR(SEARCH("INCOMPLETO RECHAZAR",E622)))</formula>
    </cfRule>
  </conditionalFormatting>
  <conditionalFormatting sqref="E638">
    <cfRule type="containsText" dxfId="35" priority="47" operator="containsText" text="&lt;&lt;&lt;&lt;&gt;&gt;&gt;&gt;NO COMPLETADO">
      <formula>NOT(ISERROR(SEARCH("&lt;&lt;&lt;&lt;&gt;&gt;&gt;&gt;NO COMPLETADO",E638)))</formula>
    </cfRule>
  </conditionalFormatting>
  <conditionalFormatting sqref="E638">
    <cfRule type="containsText" dxfId="34" priority="46" operator="containsText" text="INCOMPLETO RECHAZAR">
      <formula>NOT(ISERROR(SEARCH("INCOMPLETO RECHAZAR",E638)))</formula>
    </cfRule>
  </conditionalFormatting>
  <conditionalFormatting sqref="E639:E654">
    <cfRule type="containsText" dxfId="33" priority="45" operator="containsText" text="&lt;&lt;&lt;&lt;&gt;&gt;&gt;&gt;NO COMPLETADO">
      <formula>NOT(ISERROR(SEARCH("&lt;&lt;&lt;&lt;&gt;&gt;&gt;&gt;NO COMPLETADO",E639)))</formula>
    </cfRule>
  </conditionalFormatting>
  <conditionalFormatting sqref="E639:E654">
    <cfRule type="containsText" dxfId="32" priority="44" operator="containsText" text="INCOMPLETO RECHAZAR">
      <formula>NOT(ISERROR(SEARCH("INCOMPLETO RECHAZAR",E639)))</formula>
    </cfRule>
  </conditionalFormatting>
  <conditionalFormatting sqref="E655">
    <cfRule type="containsText" dxfId="31" priority="43" operator="containsText" text="&lt;&lt;&lt;&lt;&gt;&gt;&gt;&gt;NO COMPLETADO">
      <formula>NOT(ISERROR(SEARCH("&lt;&lt;&lt;&lt;&gt;&gt;&gt;&gt;NO COMPLETADO",E655)))</formula>
    </cfRule>
  </conditionalFormatting>
  <conditionalFormatting sqref="E655">
    <cfRule type="containsText" dxfId="30" priority="42" operator="containsText" text="INCOMPLETO RECHAZAR">
      <formula>NOT(ISERROR(SEARCH("INCOMPLETO RECHAZAR",E655)))</formula>
    </cfRule>
  </conditionalFormatting>
  <conditionalFormatting sqref="E656:E671">
    <cfRule type="containsText" dxfId="29" priority="41" operator="containsText" text="&lt;&lt;&lt;&lt;&gt;&gt;&gt;&gt;NO COMPLETADO">
      <formula>NOT(ISERROR(SEARCH("&lt;&lt;&lt;&lt;&gt;&gt;&gt;&gt;NO COMPLETADO",E656)))</formula>
    </cfRule>
  </conditionalFormatting>
  <conditionalFormatting sqref="E656:E671">
    <cfRule type="containsText" dxfId="28" priority="40" operator="containsText" text="INCOMPLETO RECHAZAR">
      <formula>NOT(ISERROR(SEARCH("INCOMPLETO RECHAZAR",E656)))</formula>
    </cfRule>
  </conditionalFormatting>
  <conditionalFormatting sqref="E672">
    <cfRule type="containsText" dxfId="27" priority="39" operator="containsText" text="&lt;&lt;&lt;&lt;&gt;&gt;&gt;&gt;NO COMPLETADO">
      <formula>NOT(ISERROR(SEARCH("&lt;&lt;&lt;&lt;&gt;&gt;&gt;&gt;NO COMPLETADO",E672)))</formula>
    </cfRule>
  </conditionalFormatting>
  <conditionalFormatting sqref="E672">
    <cfRule type="containsText" dxfId="26" priority="38" operator="containsText" text="INCOMPLETO RECHAZAR">
      <formula>NOT(ISERROR(SEARCH("INCOMPLETO RECHAZAR",E672)))</formula>
    </cfRule>
  </conditionalFormatting>
  <conditionalFormatting sqref="E673:E688">
    <cfRule type="containsText" dxfId="25" priority="37" operator="containsText" text="&lt;&lt;&lt;&lt;&gt;&gt;&gt;&gt;NO COMPLETADO">
      <formula>NOT(ISERROR(SEARCH("&lt;&lt;&lt;&lt;&gt;&gt;&gt;&gt;NO COMPLETADO",E673)))</formula>
    </cfRule>
  </conditionalFormatting>
  <conditionalFormatting sqref="E673:E688">
    <cfRule type="containsText" dxfId="24" priority="36" operator="containsText" text="INCOMPLETO RECHAZAR">
      <formula>NOT(ISERROR(SEARCH("INCOMPLETO RECHAZAR",E673)))</formula>
    </cfRule>
  </conditionalFormatting>
  <conditionalFormatting sqref="E689">
    <cfRule type="containsText" dxfId="23" priority="35" operator="containsText" text="&lt;&lt;&lt;&lt;&gt;&gt;&gt;&gt;NO COMPLETADO">
      <formula>NOT(ISERROR(SEARCH("&lt;&lt;&lt;&lt;&gt;&gt;&gt;&gt;NO COMPLETADO",E689)))</formula>
    </cfRule>
  </conditionalFormatting>
  <conditionalFormatting sqref="E689">
    <cfRule type="containsText" dxfId="22" priority="34" operator="containsText" text="INCOMPLETO RECHAZAR">
      <formula>NOT(ISERROR(SEARCH("INCOMPLETO RECHAZAR",E689)))</formula>
    </cfRule>
  </conditionalFormatting>
  <conditionalFormatting sqref="E690:E705">
    <cfRule type="containsText" dxfId="21" priority="33" operator="containsText" text="&lt;&lt;&lt;&lt;&gt;&gt;&gt;&gt;NO COMPLETADO">
      <formula>NOT(ISERROR(SEARCH("&lt;&lt;&lt;&lt;&gt;&gt;&gt;&gt;NO COMPLETADO",E690)))</formula>
    </cfRule>
  </conditionalFormatting>
  <conditionalFormatting sqref="E690:E705">
    <cfRule type="containsText" dxfId="20" priority="32" operator="containsText" text="INCOMPLETO RECHAZAR">
      <formula>NOT(ISERROR(SEARCH("INCOMPLETO RECHAZAR",E690)))</formula>
    </cfRule>
  </conditionalFormatting>
  <conditionalFormatting sqref="E706">
    <cfRule type="containsText" dxfId="19" priority="31" operator="containsText" text="&lt;&lt;&lt;&lt;&gt;&gt;&gt;&gt;NO COMPLETADO">
      <formula>NOT(ISERROR(SEARCH("&lt;&lt;&lt;&lt;&gt;&gt;&gt;&gt;NO COMPLETADO",E706)))</formula>
    </cfRule>
  </conditionalFormatting>
  <conditionalFormatting sqref="E706">
    <cfRule type="containsText" dxfId="18" priority="30" operator="containsText" text="INCOMPLETO RECHAZAR">
      <formula>NOT(ISERROR(SEARCH("INCOMPLETO RECHAZAR",E706)))</formula>
    </cfRule>
  </conditionalFormatting>
  <conditionalFormatting sqref="E707:E722">
    <cfRule type="containsText" dxfId="17" priority="29" operator="containsText" text="&lt;&lt;&lt;&lt;&gt;&gt;&gt;&gt;NO COMPLETADO">
      <formula>NOT(ISERROR(SEARCH("&lt;&lt;&lt;&lt;&gt;&gt;&gt;&gt;NO COMPLETADO",E707)))</formula>
    </cfRule>
  </conditionalFormatting>
  <conditionalFormatting sqref="E707:E722">
    <cfRule type="containsText" dxfId="16" priority="28" operator="containsText" text="INCOMPLETO RECHAZAR">
      <formula>NOT(ISERROR(SEARCH("INCOMPLETO RECHAZAR",E707)))</formula>
    </cfRule>
  </conditionalFormatting>
  <conditionalFormatting sqref="E723">
    <cfRule type="containsText" dxfId="15" priority="27" operator="containsText" text="&lt;&lt;&lt;&lt;&gt;&gt;&gt;&gt;NO COMPLETADO">
      <formula>NOT(ISERROR(SEARCH("&lt;&lt;&lt;&lt;&gt;&gt;&gt;&gt;NO COMPLETADO",E723)))</formula>
    </cfRule>
  </conditionalFormatting>
  <conditionalFormatting sqref="E723">
    <cfRule type="containsText" dxfId="14" priority="26" operator="containsText" text="INCOMPLETO RECHAZAR">
      <formula>NOT(ISERROR(SEARCH("INCOMPLETO RECHAZAR",E723)))</formula>
    </cfRule>
  </conditionalFormatting>
  <conditionalFormatting sqref="E724:E740 E747 E742">
    <cfRule type="containsText" dxfId="13" priority="25" operator="containsText" text="&lt;&lt;&lt;&lt;&gt;&gt;&gt;&gt;NO COMPLETADO">
      <formula>NOT(ISERROR(SEARCH("&lt;&lt;&lt;&lt;&gt;&gt;&gt;&gt;NO COMPLETADO",E724)))</formula>
    </cfRule>
  </conditionalFormatting>
  <conditionalFormatting sqref="E724:E740 E747 E742">
    <cfRule type="containsText" dxfId="12" priority="24" operator="containsText" text="INCOMPLETO RECHAZAR">
      <formula>NOT(ISERROR(SEARCH("INCOMPLETO RECHAZAR",E724)))</formula>
    </cfRule>
  </conditionalFormatting>
  <conditionalFormatting sqref="E8">
    <cfRule type="containsText" dxfId="11" priority="21" operator="containsText" text="INCOMPLETO RECHAZAR">
      <formula>NOT(ISERROR(SEARCH("INCOMPLETO RECHAZAR",E8)))</formula>
    </cfRule>
    <cfRule type="containsText" dxfId="10" priority="22" operator="containsText" text="INCOMPLETO RECHAZAR">
      <formula>NOT(ISERROR(SEARCH("INCOMPLETO RECHAZAR",E8)))</formula>
    </cfRule>
  </conditionalFormatting>
  <conditionalFormatting sqref="E9">
    <cfRule type="containsText" dxfId="9" priority="20" operator="containsText" text="INCOMPLETO RECHAZAR">
      <formula>NOT(ISERROR(SEARCH("INCOMPLETO RECHAZAR",E9)))</formula>
    </cfRule>
  </conditionalFormatting>
  <conditionalFormatting sqref="E744">
    <cfRule type="cellIs" dxfId="8" priority="18" operator="equal">
      <formula>0</formula>
    </cfRule>
  </conditionalFormatting>
  <conditionalFormatting sqref="E743 E745">
    <cfRule type="containsText" dxfId="7" priority="13" operator="containsText" text="&lt;&lt;&lt;&lt;&gt;&gt;&gt;&gt;NO COMPLETADO">
      <formula>NOT(ISERROR(SEARCH("&lt;&lt;&lt;&lt;&gt;&gt;&gt;&gt;NO COMPLETADO",E743)))</formula>
    </cfRule>
  </conditionalFormatting>
  <conditionalFormatting sqref="E743 E745">
    <cfRule type="containsText" dxfId="6" priority="12" operator="containsText" text="INCOMPLETO RECHAZAR">
      <formula>NOT(ISERROR(SEARCH("INCOMPLETO RECHAZAR",E743)))</formula>
    </cfRule>
  </conditionalFormatting>
  <conditionalFormatting sqref="D741">
    <cfRule type="expression" dxfId="5" priority="4">
      <formula>$D$741=""</formula>
    </cfRule>
  </conditionalFormatting>
  <conditionalFormatting sqref="E742">
    <cfRule type="expression" dxfId="4" priority="943">
      <formula>$A$742="ERROR VER SOLAPA PREGUNTAS"</formula>
    </cfRule>
  </conditionalFormatting>
  <conditionalFormatting sqref="E743">
    <cfRule type="expression" dxfId="3" priority="944">
      <formula>$A$743="ERROR VER SOLAPA PREGUNTAS"</formula>
    </cfRule>
  </conditionalFormatting>
  <conditionalFormatting sqref="E741">
    <cfRule type="expression" dxfId="2" priority="3">
      <formula>$E$741="HAY INCONSISTENCIA/S VER SOLAPA PREGUNTAS"</formula>
    </cfRule>
  </conditionalFormatting>
  <conditionalFormatting sqref="E7">
    <cfRule type="containsText" dxfId="1" priority="2" operator="containsText" text="INCOMPLETO RECHAZAR">
      <formula>NOT(ISERROR(SEARCH("INCOMPLETO RECHAZAR",E7)))</formula>
    </cfRule>
  </conditionalFormatting>
  <conditionalFormatting sqref="E558:E569">
    <cfRule type="containsText" dxfId="0" priority="1" operator="containsText" text="INCOMPLETO RECHAZAR">
      <formula>NOT(ISERROR(SEARCH("INCOMPLETO RECHAZAR",E558)))</formula>
    </cfRule>
  </conditionalFormatting>
  <pageMargins left="0.70866141732283472" right="0.31496062992125984" top="0.94488188976377963" bottom="1.7716535433070868" header="0.31496062992125984" footer="0.39370078740157483"/>
  <pageSetup paperSize="5" orientation="portrait" r:id="rId1"/>
  <headerFooter>
    <oddFooter>&amp;L&amp;"Times New Roman,Negrita"&amp;14&amp;P&amp;CDECLARO BAJO JURAMENTO QUE LOS DATOS CONSIGNADOS SON VERÍDICOS Y ACTUALES DE LA SOCIEDAD
FIRMA CERTIFICADA DE SOCIOS (O SUS REP. LEGALES), NO SOCIOS: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Módulo3.ejemplo">
                <anchor moveWithCells="1">
                  <from>
                    <xdr:col>6</xdr:col>
                    <xdr:colOff>304800</xdr:colOff>
                    <xdr:row>4</xdr:row>
                    <xdr:rowOff>85725</xdr:rowOff>
                  </from>
                  <to>
                    <xdr:col>8</xdr:col>
                    <xdr:colOff>57150</xdr:colOff>
                    <xdr:row>4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87"/>
  <sheetViews>
    <sheetView topLeftCell="A58" workbookViewId="0">
      <selection activeCell="A75" sqref="A75"/>
    </sheetView>
  </sheetViews>
  <sheetFormatPr baseColWidth="10" defaultRowHeight="15" x14ac:dyDescent="0.25"/>
  <cols>
    <col min="1" max="1" width="27.28515625" customWidth="1"/>
    <col min="2" max="2" width="29.85546875" bestFit="1" customWidth="1"/>
    <col min="3" max="3" width="27.28515625" customWidth="1"/>
    <col min="4" max="4" width="26.7109375" style="185" customWidth="1"/>
  </cols>
  <sheetData>
    <row r="1" spans="1:5" ht="31.15" customHeight="1" x14ac:dyDescent="0.25">
      <c r="A1" s="72" t="s">
        <v>62</v>
      </c>
      <c r="B1" s="72" t="s">
        <v>100</v>
      </c>
      <c r="C1" s="274" t="s">
        <v>190</v>
      </c>
      <c r="D1" s="274" t="s">
        <v>191</v>
      </c>
    </row>
    <row r="2" spans="1:5" x14ac:dyDescent="0.25">
      <c r="A2" t="s">
        <v>59</v>
      </c>
      <c r="B2" t="s">
        <v>101</v>
      </c>
      <c r="C2" s="272" t="s">
        <v>187</v>
      </c>
      <c r="D2" s="272" t="s">
        <v>192</v>
      </c>
    </row>
    <row r="3" spans="1:5" x14ac:dyDescent="0.25">
      <c r="A3" t="s">
        <v>58</v>
      </c>
      <c r="B3" t="s">
        <v>102</v>
      </c>
      <c r="C3" s="272" t="s">
        <v>188</v>
      </c>
      <c r="D3" s="272" t="s">
        <v>193</v>
      </c>
    </row>
    <row r="4" spans="1:5" x14ac:dyDescent="0.25">
      <c r="A4" t="s">
        <v>60</v>
      </c>
      <c r="B4" t="s">
        <v>103</v>
      </c>
    </row>
    <row r="5" spans="1:5" x14ac:dyDescent="0.25">
      <c r="A5" t="s">
        <v>61</v>
      </c>
      <c r="B5" t="s">
        <v>104</v>
      </c>
      <c r="C5" s="272"/>
      <c r="D5" s="278" t="s">
        <v>194</v>
      </c>
      <c r="E5" s="278" t="s">
        <v>195</v>
      </c>
    </row>
    <row r="6" spans="1:5" x14ac:dyDescent="0.25">
      <c r="B6" t="s">
        <v>105</v>
      </c>
      <c r="D6" s="185" t="e">
        <f>COUNTIFS(#REF!,"*"&amp;"SUPLENTE"&amp;"*")</f>
        <v>#REF!</v>
      </c>
      <c r="E6" s="185" t="e">
        <f>COUNTIFS(#REF!,"*"&amp;"TITULAR"&amp;"*")</f>
        <v>#REF!</v>
      </c>
    </row>
    <row r="7" spans="1:5" x14ac:dyDescent="0.25">
      <c r="A7" s="72" t="s">
        <v>63</v>
      </c>
      <c r="B7" t="s">
        <v>106</v>
      </c>
      <c r="D7" s="185" t="e">
        <f>COUNTIFS(#REF!,"*"&amp;"SUPLENTE"&amp;"*")</f>
        <v>#REF!</v>
      </c>
      <c r="E7" s="185" t="e">
        <f>COUNTIFS(#REF!,"*"&amp;"TITULAR"&amp;"*")</f>
        <v>#REF!</v>
      </c>
    </row>
    <row r="8" spans="1:5" x14ac:dyDescent="0.25">
      <c r="B8" t="s">
        <v>107</v>
      </c>
    </row>
    <row r="9" spans="1:5" x14ac:dyDescent="0.25">
      <c r="A9" s="73" t="s">
        <v>73</v>
      </c>
      <c r="B9" t="s">
        <v>109</v>
      </c>
    </row>
    <row r="10" spans="1:5" x14ac:dyDescent="0.25">
      <c r="A10" s="73" t="s">
        <v>64</v>
      </c>
      <c r="B10" t="s">
        <v>108</v>
      </c>
    </row>
    <row r="11" spans="1:5" x14ac:dyDescent="0.25">
      <c r="A11" s="73" t="s">
        <v>65</v>
      </c>
      <c r="B11" t="s">
        <v>110</v>
      </c>
    </row>
    <row r="12" spans="1:5" x14ac:dyDescent="0.25">
      <c r="A12" s="73" t="s">
        <v>66</v>
      </c>
    </row>
    <row r="14" spans="1:5" x14ac:dyDescent="0.25">
      <c r="A14" s="72" t="s">
        <v>69</v>
      </c>
    </row>
    <row r="15" spans="1:5" x14ac:dyDescent="0.25">
      <c r="A15" t="s">
        <v>72</v>
      </c>
    </row>
    <row r="16" spans="1:5" x14ac:dyDescent="0.25">
      <c r="A16" t="s">
        <v>70</v>
      </c>
    </row>
    <row r="17" spans="1:5" x14ac:dyDescent="0.25">
      <c r="A17" t="s">
        <v>71</v>
      </c>
    </row>
    <row r="19" spans="1:5" x14ac:dyDescent="0.25">
      <c r="A19" s="72" t="s">
        <v>75</v>
      </c>
      <c r="B19" s="72" t="s">
        <v>133</v>
      </c>
      <c r="D19" s="229" t="s">
        <v>161</v>
      </c>
      <c r="E19" s="273" t="s">
        <v>189</v>
      </c>
    </row>
    <row r="20" spans="1:5" x14ac:dyDescent="0.25">
      <c r="A20" s="94">
        <v>0</v>
      </c>
      <c r="B20" t="s">
        <v>134</v>
      </c>
      <c r="D20" t="s">
        <v>134</v>
      </c>
      <c r="E20" t="s">
        <v>134</v>
      </c>
    </row>
    <row r="21" spans="1:5" x14ac:dyDescent="0.25">
      <c r="A21" t="s">
        <v>76</v>
      </c>
      <c r="B21" t="s">
        <v>135</v>
      </c>
      <c r="D21" t="s">
        <v>135</v>
      </c>
      <c r="E21" t="s">
        <v>135</v>
      </c>
    </row>
    <row r="22" spans="1:5" x14ac:dyDescent="0.25">
      <c r="A22" t="s">
        <v>77</v>
      </c>
      <c r="B22" s="72" t="s">
        <v>221</v>
      </c>
    </row>
    <row r="23" spans="1:5" x14ac:dyDescent="0.25">
      <c r="A23" t="s">
        <v>216</v>
      </c>
      <c r="B23" s="94">
        <v>0</v>
      </c>
      <c r="C23" s="72" t="s">
        <v>229</v>
      </c>
    </row>
    <row r="24" spans="1:5" x14ac:dyDescent="0.25">
      <c r="A24" t="s">
        <v>217</v>
      </c>
      <c r="B24" t="s">
        <v>222</v>
      </c>
      <c r="C24" s="94">
        <v>0</v>
      </c>
    </row>
    <row r="25" spans="1:5" x14ac:dyDescent="0.25">
      <c r="A25" t="s">
        <v>210</v>
      </c>
      <c r="B25" t="s">
        <v>223</v>
      </c>
      <c r="C25" t="s">
        <v>76</v>
      </c>
    </row>
    <row r="26" spans="1:5" x14ac:dyDescent="0.25">
      <c r="A26" t="s">
        <v>211</v>
      </c>
      <c r="B26" t="s">
        <v>224</v>
      </c>
      <c r="C26" t="s">
        <v>77</v>
      </c>
    </row>
    <row r="27" spans="1:5" x14ac:dyDescent="0.25">
      <c r="A27" t="s">
        <v>212</v>
      </c>
      <c r="B27" t="s">
        <v>225</v>
      </c>
      <c r="C27" t="s">
        <v>216</v>
      </c>
    </row>
    <row r="28" spans="1:5" x14ac:dyDescent="0.25">
      <c r="A28" t="s">
        <v>213</v>
      </c>
      <c r="B28" t="s">
        <v>228</v>
      </c>
      <c r="C28" t="s">
        <v>217</v>
      </c>
    </row>
    <row r="29" spans="1:5" x14ac:dyDescent="0.25">
      <c r="A29" t="s">
        <v>214</v>
      </c>
      <c r="B29" t="s">
        <v>226</v>
      </c>
      <c r="C29" t="s">
        <v>210</v>
      </c>
    </row>
    <row r="30" spans="1:5" x14ac:dyDescent="0.25">
      <c r="A30" t="s">
        <v>215</v>
      </c>
      <c r="B30" t="s">
        <v>227</v>
      </c>
      <c r="C30" t="s">
        <v>211</v>
      </c>
    </row>
    <row r="31" spans="1:5" x14ac:dyDescent="0.25">
      <c r="A31" t="s">
        <v>218</v>
      </c>
      <c r="B31" t="s">
        <v>220</v>
      </c>
      <c r="C31" t="s">
        <v>212</v>
      </c>
    </row>
    <row r="32" spans="1:5" x14ac:dyDescent="0.25">
      <c r="A32" t="s">
        <v>219</v>
      </c>
      <c r="C32" t="s">
        <v>213</v>
      </c>
    </row>
    <row r="33" spans="1:6" x14ac:dyDescent="0.25">
      <c r="A33" t="s">
        <v>220</v>
      </c>
      <c r="C33" t="s">
        <v>218</v>
      </c>
    </row>
    <row r="34" spans="1:6" x14ac:dyDescent="0.25">
      <c r="C34" t="s">
        <v>219</v>
      </c>
    </row>
    <row r="35" spans="1:6" x14ac:dyDescent="0.25">
      <c r="C35" t="s">
        <v>220</v>
      </c>
    </row>
    <row r="38" spans="1:6" ht="45" x14ac:dyDescent="0.25">
      <c r="A38" s="174" t="s">
        <v>145</v>
      </c>
      <c r="B38" s="174" t="s">
        <v>146</v>
      </c>
      <c r="C38" s="174" t="s">
        <v>111</v>
      </c>
      <c r="F38" s="240" t="s">
        <v>170</v>
      </c>
    </row>
    <row r="39" spans="1:6" x14ac:dyDescent="0.25">
      <c r="A39" s="175">
        <f>+IF(SOCIOS!$E35="ADMINISTRADOR/A TITULAR",1,0)</f>
        <v>0</v>
      </c>
      <c r="B39" s="175">
        <f>+IF(SOCIOS!$E35="ADMINISTRADOR/A SUPLENTE",1,0)</f>
        <v>0</v>
      </c>
      <c r="C39" s="175">
        <f>IF(SOCIOS!B16=0,0,1)</f>
        <v>0</v>
      </c>
      <c r="D39" s="209"/>
      <c r="F39" s="175">
        <f>IF('NO SOCIOS'!B8=0,0,1)</f>
        <v>0</v>
      </c>
    </row>
    <row r="40" spans="1:6" x14ac:dyDescent="0.25">
      <c r="A40" s="175">
        <f>+IF(SOCIOS!$E57="ADMINISTRADOR/A TITULAR",1,0)</f>
        <v>0</v>
      </c>
      <c r="B40" s="175">
        <f>+IF(SOCIOS!$E57="ADMINISTRADOR/A SUPLENTE",1,0)</f>
        <v>0</v>
      </c>
      <c r="C40" s="175">
        <f>IF(SOCIOS!B38=0,0,1)</f>
        <v>0</v>
      </c>
      <c r="F40" s="175">
        <f>IF('NO SOCIOS'!B24=0,0,1)</f>
        <v>0</v>
      </c>
    </row>
    <row r="41" spans="1:6" x14ac:dyDescent="0.25">
      <c r="A41" s="175">
        <f>+IF(SOCIOS!$E79="ADMINISTRADOR/A TITULAR",1,0)</f>
        <v>0</v>
      </c>
      <c r="B41" s="175">
        <f>+IF(SOCIOS!$E79="ADMINISTRADOR/A SUPLENTE",1,0)</f>
        <v>0</v>
      </c>
      <c r="C41" s="175">
        <f>IF(SOCIOS!B60=0,0,1)</f>
        <v>0</v>
      </c>
      <c r="F41" s="175">
        <f>IF('NO SOCIOS'!B40=0,0,1)</f>
        <v>0</v>
      </c>
    </row>
    <row r="42" spans="1:6" x14ac:dyDescent="0.25">
      <c r="A42" s="175">
        <f>+IF(SOCIOS!$E101="ADMINISTRADOR/A TITULAR",1,0)</f>
        <v>0</v>
      </c>
      <c r="B42" s="175">
        <f>+IF(SOCIOS!$E101="ADMINISTRADOR/A SUPLENTE",1,0)</f>
        <v>0</v>
      </c>
      <c r="C42" s="175">
        <f>IF(SOCIOS!B82=0,0,1)</f>
        <v>0</v>
      </c>
      <c r="F42" s="175">
        <f>IF('NO SOCIOS'!B56=0,0,1)</f>
        <v>0</v>
      </c>
    </row>
    <row r="43" spans="1:6" x14ac:dyDescent="0.25">
      <c r="A43" s="175">
        <f>+IF(SOCIOS!$E123="ADMINISTRADOR/A TITULAR",1,0)</f>
        <v>0</v>
      </c>
      <c r="B43" s="175">
        <f>+IF(SOCIOS!$E123="ADMINISTRADOR/A SUPLENTE",1,0)</f>
        <v>0</v>
      </c>
      <c r="C43" s="175">
        <f>IF(SOCIOS!B104=0,0,1)</f>
        <v>0</v>
      </c>
      <c r="F43" s="175">
        <f>IF('NO SOCIOS'!B72=0,0,1)</f>
        <v>0</v>
      </c>
    </row>
    <row r="44" spans="1:6" x14ac:dyDescent="0.25">
      <c r="A44" s="175">
        <f>+IF(SOCIOS!$E145="ADMINISTRADOR/A TITULAR",1,0)</f>
        <v>0</v>
      </c>
      <c r="B44" s="175">
        <f>+IF(SOCIOS!$E145="ADMINISTRADOR/A SUPLENTE",1,0)</f>
        <v>0</v>
      </c>
      <c r="C44" s="175">
        <f>IF(SOCIOS!B126=0,0,1)</f>
        <v>0</v>
      </c>
      <c r="F44" s="175">
        <f>IF('NO SOCIOS'!B88=0,0,1)</f>
        <v>0</v>
      </c>
    </row>
    <row r="45" spans="1:6" x14ac:dyDescent="0.25">
      <c r="A45" s="175">
        <f>+IF(SOCIOS!$E167="ADMINISTRADOR/A TITULAR",1,0)</f>
        <v>0</v>
      </c>
      <c r="B45" s="175">
        <f>+IF(SOCIOS!$E167="ADMINISTRADOR/A SUPLENTE",1,0)</f>
        <v>0</v>
      </c>
      <c r="C45" s="175">
        <f>IF(SOCIOS!B148=0,0,1)</f>
        <v>0</v>
      </c>
      <c r="F45" s="175">
        <f>IF('NO SOCIOS'!B104=0,0,1)</f>
        <v>0</v>
      </c>
    </row>
    <row r="46" spans="1:6" x14ac:dyDescent="0.25">
      <c r="A46" s="175">
        <f>+IF(SOCIOS!$E189="ADMINISTRADOR/A TITULAR",1,0)</f>
        <v>0</v>
      </c>
      <c r="B46" s="175">
        <f>+IF(SOCIOS!$E189="ADMINISTRADOR/A SUPLENTE",1,0)</f>
        <v>0</v>
      </c>
      <c r="C46" s="175">
        <f>IF(SOCIOS!B170=0,0,1)</f>
        <v>0</v>
      </c>
      <c r="F46" s="175">
        <f>IF('NO SOCIOS'!B120=0,0,1)</f>
        <v>0</v>
      </c>
    </row>
    <row r="47" spans="1:6" x14ac:dyDescent="0.25">
      <c r="A47" s="175">
        <f>+IF(SOCIOS!$E211="ADMINISTRADOR/A TITULAR",1,0)</f>
        <v>0</v>
      </c>
      <c r="B47" s="175">
        <f>+IF(SOCIOS!$E211="ADMINISTRADOR/A SUPLENTE",1,0)</f>
        <v>0</v>
      </c>
      <c r="C47" s="175">
        <f>IF(SOCIOS!B192=0,0,1)</f>
        <v>0</v>
      </c>
      <c r="F47" s="175">
        <f>IF('NO SOCIOS'!B136=0,0,1)</f>
        <v>0</v>
      </c>
    </row>
    <row r="48" spans="1:6" x14ac:dyDescent="0.25">
      <c r="A48" s="175">
        <f>+IF(SOCIOS!$E233="ADMINISTRADOR/A TITULAR",1,0)</f>
        <v>0</v>
      </c>
      <c r="B48" s="175">
        <f>+IF(SOCIOS!$E233="ADMINISTRADOR/A SUPLENTE",1,0)</f>
        <v>0</v>
      </c>
      <c r="C48" s="175">
        <f>IF(SOCIOS!B214=0,0,1)</f>
        <v>0</v>
      </c>
      <c r="F48" s="175">
        <f>IF('NO SOCIOS'!B152=0,0,1)</f>
        <v>0</v>
      </c>
    </row>
    <row r="49" spans="1:7" x14ac:dyDescent="0.25">
      <c r="A49" s="175">
        <f>+IF(SOCIOS!$E255="ADMINISTRADOR/A TITULAR",1,0)</f>
        <v>0</v>
      </c>
      <c r="B49" s="175">
        <f>+IF(SOCIOS!$E255="ADMINISTRADOR/A SUPLENTE",1,0)</f>
        <v>0</v>
      </c>
      <c r="C49" s="175">
        <f>IF(SOCIOS!B236=0,0,1)</f>
        <v>0</v>
      </c>
      <c r="F49" s="175">
        <f>IF('NO SOCIOS'!B168=0,0,1)</f>
        <v>0</v>
      </c>
    </row>
    <row r="50" spans="1:7" x14ac:dyDescent="0.25">
      <c r="A50" s="175">
        <f>+IF(SOCIOS!$E277="ADMINISTRADOR/A TITULAR",1,0)</f>
        <v>0</v>
      </c>
      <c r="B50" s="175">
        <f>+IF(SOCIOS!$E277="ADMINISTRADOR/A SUPLENTE",1,0)</f>
        <v>0</v>
      </c>
      <c r="C50" s="175">
        <f>IF(SOCIOS!B258=0,0,1)</f>
        <v>0</v>
      </c>
      <c r="F50" s="175">
        <f>IF('NO SOCIOS'!B184=0,0,1)</f>
        <v>0</v>
      </c>
    </row>
    <row r="51" spans="1:7" x14ac:dyDescent="0.25">
      <c r="A51" s="175">
        <f>+IF(SOCIOS!$E299="ADMINISTRADOR/A TITULAR",1,0)</f>
        <v>0</v>
      </c>
      <c r="B51" s="175">
        <f>+IF(SOCIOS!$E299="ADMINISTRADOR/A SUPLENTE",1,0)</f>
        <v>0</v>
      </c>
      <c r="C51" s="175">
        <f>IF(SOCIOS!B280=0,0,1)</f>
        <v>0</v>
      </c>
      <c r="F51" s="175">
        <f>IF('NO SOCIOS'!B200=0,0,1)</f>
        <v>0</v>
      </c>
    </row>
    <row r="52" spans="1:7" ht="30.75" thickBot="1" x14ac:dyDescent="0.3">
      <c r="A52" s="175">
        <f>+IF(SOCIOS!$E321="ADMINISTRADOR/A TITULAR",1,0)</f>
        <v>0</v>
      </c>
      <c r="B52" s="175">
        <f>+IF(SOCIOS!$E321="ADMINISTRADOR/A SUPLENTE",1,0)</f>
        <v>0</v>
      </c>
      <c r="C52" s="238">
        <f>IF(SOCIOS!B302=0,0,1)</f>
        <v>0</v>
      </c>
      <c r="D52" s="175">
        <f>+SUM(C39:C52)</f>
        <v>0</v>
      </c>
      <c r="E52" s="242" t="s">
        <v>174</v>
      </c>
      <c r="F52" s="175">
        <f>IF('NO SOCIOS'!B216=0,0,1)</f>
        <v>0</v>
      </c>
    </row>
    <row r="53" spans="1:7" ht="15.75" thickBot="1" x14ac:dyDescent="0.3">
      <c r="A53" s="175">
        <f>+IF('NO SOCIOS'!$E21="ADMINISTRADOR/A TITULAR",1,0)</f>
        <v>0</v>
      </c>
      <c r="B53" s="175">
        <f>+IF('NO SOCIOS'!$E21="ADMINISTRADOR/A SUPLENTE",1,0)</f>
        <v>0</v>
      </c>
      <c r="C53" s="237">
        <f>IF(SOCIOS!H16=0,0,1)</f>
        <v>0</v>
      </c>
      <c r="E53" s="218"/>
      <c r="F53" s="176">
        <f>IF('NO SOCIOS'!B232=0,0,1)</f>
        <v>0</v>
      </c>
    </row>
    <row r="54" spans="1:7" ht="15.75" thickBot="1" x14ac:dyDescent="0.3">
      <c r="A54" s="175">
        <f>+IF('NO SOCIOS'!$E22="ADMINISTRADOR/A TITULAR",1,0)</f>
        <v>0</v>
      </c>
      <c r="B54" s="175">
        <f>+IF('NO SOCIOS'!$E22="ADMINISTRADOR/A SUPLENTE",1,0)</f>
        <v>0</v>
      </c>
      <c r="C54" s="204">
        <f>IF(SOCIOS!H33=0,0,1)</f>
        <v>0</v>
      </c>
      <c r="D54" s="211"/>
      <c r="E54">
        <f>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54" s="241">
        <f>SUM(F39:F53)</f>
        <v>0</v>
      </c>
      <c r="G54" t="s">
        <v>171</v>
      </c>
    </row>
    <row r="55" spans="1:7" x14ac:dyDescent="0.25">
      <c r="A55" s="175">
        <f>+IF('NO SOCIOS'!$E53="ADMINISTRADOR/A TITULAR",1,0)</f>
        <v>0</v>
      </c>
      <c r="B55" s="175">
        <f>+IF('NO SOCIOS'!$E53="ADMINISTRADOR/A SUPLENTE",1,0)</f>
        <v>0</v>
      </c>
      <c r="C55" s="204">
        <f>IF(SOCIOS!H50=0,0,1)</f>
        <v>0</v>
      </c>
      <c r="D55" s="211"/>
      <c r="E55" s="218"/>
      <c r="F55" s="185"/>
    </row>
    <row r="56" spans="1:7" x14ac:dyDescent="0.25">
      <c r="A56" s="175">
        <f>+IF('NO SOCIOS'!$E69="ADMINISTRADOR/A TITULAR",1,0)</f>
        <v>0</v>
      </c>
      <c r="B56" s="175">
        <f>+IF('NO SOCIOS'!$E69="ADMINISTRADOR/A SUPLENTE",1,0)</f>
        <v>0</v>
      </c>
      <c r="C56" s="204">
        <f>IF(SOCIOS!H67=0,0,1)</f>
        <v>0</v>
      </c>
      <c r="D56" s="211"/>
      <c r="F56" s="185"/>
    </row>
    <row r="57" spans="1:7" x14ac:dyDescent="0.25">
      <c r="A57" s="175">
        <f>+IF('NO SOCIOS'!E85="ADMINISTRADOR/A TITULAR",1,0)</f>
        <v>0</v>
      </c>
      <c r="B57" s="175">
        <f>+IF('NO SOCIOS'!F85="ADMINISTRADOR/A SUPLENTE",1,0)</f>
        <v>0</v>
      </c>
      <c r="C57" s="204">
        <f>IF(SOCIOS!H84=0,0,1)</f>
        <v>0</v>
      </c>
      <c r="D57" s="211"/>
      <c r="F57" s="185"/>
    </row>
    <row r="58" spans="1:7" x14ac:dyDescent="0.25">
      <c r="A58" s="175">
        <f>+IF('NO SOCIOS'!E101="ADMINISTRADOR/A TITULAR",1,0)</f>
        <v>0</v>
      </c>
      <c r="B58" s="175">
        <f>+IF('NO SOCIOS'!F101="ADMINISTRADOR/A SUPLENTE",1,0)</f>
        <v>0</v>
      </c>
      <c r="C58" s="204">
        <f>IF(SOCIOS!H101=0,0,1)</f>
        <v>0</v>
      </c>
      <c r="D58" s="211"/>
      <c r="F58" s="185"/>
    </row>
    <row r="59" spans="1:7" x14ac:dyDescent="0.25">
      <c r="A59" s="175">
        <f>+IF('NO SOCIOS'!E117="ADMINISTRADOR/A TITULAR",1,0)</f>
        <v>0</v>
      </c>
      <c r="B59" s="175">
        <f>+IF('NO SOCIOS'!F117="ADMINISTRADOR/A SUPLENTE",1,0)</f>
        <v>0</v>
      </c>
      <c r="C59" s="204">
        <f>IF(SOCIOS!H118=0,0,1)</f>
        <v>0</v>
      </c>
      <c r="D59" s="211"/>
      <c r="F59" s="185"/>
    </row>
    <row r="60" spans="1:7" x14ac:dyDescent="0.25">
      <c r="A60" s="175">
        <f>+IF('NO SOCIOS'!E133="ADMINISTRADOR/A TITULAR",1,0)</f>
        <v>0</v>
      </c>
      <c r="B60" s="175">
        <f>+IF('NO SOCIOS'!F133="ADMINISTRADOR/A SUPLENTE",1,0)</f>
        <v>0</v>
      </c>
      <c r="C60" s="204">
        <f>IF(SOCIOS!H135=0,0,1)</f>
        <v>0</v>
      </c>
      <c r="D60" s="211"/>
      <c r="F60" s="185"/>
    </row>
    <row r="61" spans="1:7" x14ac:dyDescent="0.25">
      <c r="A61" s="175">
        <f>+IF('NO SOCIOS'!E149="ADMINISTRADOR/A TITULAR",1,0)</f>
        <v>0</v>
      </c>
      <c r="B61" s="175">
        <f>+IF('NO SOCIOS'!F149="ADMINISTRADOR/A SUPLENTE",1,0)</f>
        <v>0</v>
      </c>
      <c r="C61" s="204">
        <f>IF(SOCIOS!H152=0,0,1)</f>
        <v>0</v>
      </c>
      <c r="D61" s="211"/>
      <c r="F61" s="185"/>
    </row>
    <row r="62" spans="1:7" ht="30.75" thickBot="1" x14ac:dyDescent="0.3">
      <c r="A62" s="175">
        <f>+IF('NO SOCIOS'!E165="ADMINISTRADOR/A TITULAR",1,0)</f>
        <v>0</v>
      </c>
      <c r="B62" s="175">
        <f>+IF('NO SOCIOS'!F165="ADMINISTRADOR/A SUPLENTE",1,0)</f>
        <v>0</v>
      </c>
      <c r="C62" s="206">
        <f>IF(SOCIOS!H169=0,0,1)</f>
        <v>0</v>
      </c>
      <c r="D62" s="239">
        <f>+SUM(C53:C62)</f>
        <v>0</v>
      </c>
      <c r="E62" s="243" t="s">
        <v>173</v>
      </c>
      <c r="F62" s="185"/>
    </row>
    <row r="63" spans="1:7" ht="15.75" thickBot="1" x14ac:dyDescent="0.3">
      <c r="A63" s="175">
        <f>+IF('NO SOCIOS'!E181="ADMINISTRADOR/A TITULAR",1,0)</f>
        <v>0</v>
      </c>
      <c r="B63" s="212">
        <f>+IF('NO SOCIOS'!F181="ADMINISTRADOR/A SUPLENTE",1,0)</f>
        <v>0</v>
      </c>
      <c r="C63" s="213">
        <f>SUM(C39:C62)</f>
        <v>0</v>
      </c>
      <c r="D63" s="211" t="s">
        <v>172</v>
      </c>
      <c r="F63" s="185"/>
    </row>
    <row r="64" spans="1:7" x14ac:dyDescent="0.25">
      <c r="A64" s="175">
        <f>+IF('NO SOCIOS'!E197="ADMINISTRADOR/A TITULAR",1,0)</f>
        <v>0</v>
      </c>
      <c r="B64" s="175">
        <f>+IF('NO SOCIOS'!F197="ADMINISTRADOR/A SUPLENTE",1,0)</f>
        <v>0</v>
      </c>
      <c r="C64" s="205"/>
      <c r="D64" s="211"/>
      <c r="F64" s="185"/>
    </row>
    <row r="65" spans="1:6" x14ac:dyDescent="0.25">
      <c r="A65" s="175">
        <f>+IF('NO SOCIOS'!E213="ADMINISTRADOR/A TITULAR",1,0)</f>
        <v>0</v>
      </c>
      <c r="B65" s="175">
        <f>+IF('NO SOCIOS'!F213="ADMINISTRADOR/A SUPLENTE",1,0)</f>
        <v>0</v>
      </c>
      <c r="C65" s="205"/>
      <c r="D65" s="211"/>
      <c r="F65" s="185"/>
    </row>
    <row r="66" spans="1:6" x14ac:dyDescent="0.25">
      <c r="A66" s="175">
        <f>+IF('NO SOCIOS'!E229="ADMINISTRADOR/A TITULAR",1,0)</f>
        <v>0</v>
      </c>
      <c r="B66" s="175">
        <f>+IF('NO SOCIOS'!F229="ADMINISTRADOR/A SUPLENTE",1,0)</f>
        <v>0</v>
      </c>
      <c r="C66" s="205"/>
      <c r="D66" s="211"/>
      <c r="F66" s="185"/>
    </row>
    <row r="67" spans="1:6" ht="15.75" thickBot="1" x14ac:dyDescent="0.3">
      <c r="A67" s="176">
        <f>+IF('NO SOCIOS'!E245="ADMINISTRADOR/A TITULAR",1,0)</f>
        <v>0</v>
      </c>
      <c r="B67" s="176">
        <f>+IF('NO SOCIOS'!F245="ADMINISTRADOR/A SUPLENTE",1,0)</f>
        <v>0</v>
      </c>
      <c r="C67" s="205"/>
      <c r="D67" s="211"/>
      <c r="F67" s="185"/>
    </row>
    <row r="68" spans="1:6" ht="15.75" thickBot="1" x14ac:dyDescent="0.3">
      <c r="A68" s="207">
        <f>SUM(A39:A67)</f>
        <v>0</v>
      </c>
      <c r="B68" s="208">
        <f>SUM(B39:B67)</f>
        <v>0</v>
      </c>
      <c r="C68" s="208" t="s">
        <v>175</v>
      </c>
      <c r="D68" s="210"/>
      <c r="F68" s="185"/>
    </row>
    <row r="71" spans="1:6" x14ac:dyDescent="0.25">
      <c r="A71" t="s">
        <v>231</v>
      </c>
    </row>
    <row r="72" spans="1:6" x14ac:dyDescent="0.25">
      <c r="A72" t="s">
        <v>233</v>
      </c>
    </row>
    <row r="73" spans="1:6" x14ac:dyDescent="0.25">
      <c r="A73" t="s">
        <v>232</v>
      </c>
    </row>
    <row r="74" spans="1:6" x14ac:dyDescent="0.25">
      <c r="A74" t="s">
        <v>234</v>
      </c>
    </row>
    <row r="77" spans="1:6" x14ac:dyDescent="0.25">
      <c r="C77" s="185"/>
    </row>
    <row r="78" spans="1:6" x14ac:dyDescent="0.25">
      <c r="C78" s="185"/>
    </row>
    <row r="79" spans="1:6" x14ac:dyDescent="0.25">
      <c r="C79" s="185"/>
    </row>
    <row r="80" spans="1:6" x14ac:dyDescent="0.25">
      <c r="C80" s="185"/>
    </row>
    <row r="81" spans="3:3" x14ac:dyDescent="0.25">
      <c r="C81" s="185"/>
    </row>
    <row r="82" spans="3:3" x14ac:dyDescent="0.25">
      <c r="C82" s="185"/>
    </row>
    <row r="83" spans="3:3" x14ac:dyDescent="0.25">
      <c r="C83" s="185"/>
    </row>
    <row r="84" spans="3:3" x14ac:dyDescent="0.25">
      <c r="C84" s="185"/>
    </row>
    <row r="85" spans="3:3" x14ac:dyDescent="0.25">
      <c r="C85" s="185"/>
    </row>
    <row r="86" spans="3:3" x14ac:dyDescent="0.25">
      <c r="C86" s="185"/>
    </row>
    <row r="87" spans="3:3" x14ac:dyDescent="0.25">
      <c r="C87" s="18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8"/>
  <sheetViews>
    <sheetView zoomScale="90" zoomScaleNormal="90" workbookViewId="0">
      <selection activeCell="D11" sqref="D11"/>
    </sheetView>
  </sheetViews>
  <sheetFormatPr baseColWidth="10" defaultRowHeight="12.75" x14ac:dyDescent="0.25"/>
  <cols>
    <col min="1" max="1" width="4.28515625" style="222" customWidth="1"/>
    <col min="2" max="2" width="6.85546875" style="30" customWidth="1"/>
    <col min="3" max="3" width="20.42578125" style="41" customWidth="1"/>
    <col min="4" max="4" width="10.140625" style="41" customWidth="1"/>
    <col min="5" max="5" width="17.5703125" style="37" customWidth="1"/>
    <col min="6" max="6" width="19" style="37" customWidth="1"/>
    <col min="7" max="7" width="24.28515625" style="20" customWidth="1"/>
    <col min="8" max="8" width="25.7109375" style="38" customWidth="1"/>
    <col min="9" max="250" width="11.5703125" style="41"/>
    <col min="251" max="251" width="3.5703125" style="41" customWidth="1"/>
    <col min="252" max="252" width="30.85546875" style="41" customWidth="1"/>
    <col min="253" max="253" width="11.5703125" style="41"/>
    <col min="254" max="254" width="17.5703125" style="41" customWidth="1"/>
    <col min="255" max="255" width="19" style="41" customWidth="1"/>
    <col min="256" max="256" width="23.7109375" style="41" customWidth="1"/>
    <col min="257" max="257" width="25.85546875" style="41" customWidth="1"/>
    <col min="258" max="260" width="2.7109375" style="41" customWidth="1"/>
    <col min="261" max="261" width="11.5703125" style="41"/>
    <col min="262" max="262" width="18.140625" style="41" customWidth="1"/>
    <col min="263" max="506" width="11.5703125" style="41"/>
    <col min="507" max="507" width="3.5703125" style="41" customWidth="1"/>
    <col min="508" max="508" width="30.85546875" style="41" customWidth="1"/>
    <col min="509" max="509" width="11.5703125" style="41"/>
    <col min="510" max="510" width="17.5703125" style="41" customWidth="1"/>
    <col min="511" max="511" width="19" style="41" customWidth="1"/>
    <col min="512" max="512" width="23.7109375" style="41" customWidth="1"/>
    <col min="513" max="513" width="25.85546875" style="41" customWidth="1"/>
    <col min="514" max="516" width="2.7109375" style="41" customWidth="1"/>
    <col min="517" max="517" width="11.5703125" style="41"/>
    <col min="518" max="518" width="18.140625" style="41" customWidth="1"/>
    <col min="519" max="762" width="11.5703125" style="41"/>
    <col min="763" max="763" width="3.5703125" style="41" customWidth="1"/>
    <col min="764" max="764" width="30.85546875" style="41" customWidth="1"/>
    <col min="765" max="765" width="11.5703125" style="41"/>
    <col min="766" max="766" width="17.5703125" style="41" customWidth="1"/>
    <col min="767" max="767" width="19" style="41" customWidth="1"/>
    <col min="768" max="768" width="23.7109375" style="41" customWidth="1"/>
    <col min="769" max="769" width="25.85546875" style="41" customWidth="1"/>
    <col min="770" max="772" width="2.7109375" style="41" customWidth="1"/>
    <col min="773" max="773" width="11.5703125" style="41"/>
    <col min="774" max="774" width="18.140625" style="41" customWidth="1"/>
    <col min="775" max="1018" width="11.5703125" style="41"/>
    <col min="1019" max="1019" width="3.5703125" style="41" customWidth="1"/>
    <col min="1020" max="1020" width="30.85546875" style="41" customWidth="1"/>
    <col min="1021" max="1021" width="11.5703125" style="41"/>
    <col min="1022" max="1022" width="17.5703125" style="41" customWidth="1"/>
    <col min="1023" max="1023" width="19" style="41" customWidth="1"/>
    <col min="1024" max="1024" width="23.7109375" style="41" customWidth="1"/>
    <col min="1025" max="1025" width="25.85546875" style="41" customWidth="1"/>
    <col min="1026" max="1028" width="2.7109375" style="41" customWidth="1"/>
    <col min="1029" max="1029" width="11.5703125" style="41"/>
    <col min="1030" max="1030" width="18.140625" style="41" customWidth="1"/>
    <col min="1031" max="1274" width="11.5703125" style="41"/>
    <col min="1275" max="1275" width="3.5703125" style="41" customWidth="1"/>
    <col min="1276" max="1276" width="30.85546875" style="41" customWidth="1"/>
    <col min="1277" max="1277" width="11.5703125" style="41"/>
    <col min="1278" max="1278" width="17.5703125" style="41" customWidth="1"/>
    <col min="1279" max="1279" width="19" style="41" customWidth="1"/>
    <col min="1280" max="1280" width="23.7109375" style="41" customWidth="1"/>
    <col min="1281" max="1281" width="25.85546875" style="41" customWidth="1"/>
    <col min="1282" max="1284" width="2.7109375" style="41" customWidth="1"/>
    <col min="1285" max="1285" width="11.5703125" style="41"/>
    <col min="1286" max="1286" width="18.140625" style="41" customWidth="1"/>
    <col min="1287" max="1530" width="11.5703125" style="41"/>
    <col min="1531" max="1531" width="3.5703125" style="41" customWidth="1"/>
    <col min="1532" max="1532" width="30.85546875" style="41" customWidth="1"/>
    <col min="1533" max="1533" width="11.5703125" style="41"/>
    <col min="1534" max="1534" width="17.5703125" style="41" customWidth="1"/>
    <col min="1535" max="1535" width="19" style="41" customWidth="1"/>
    <col min="1536" max="1536" width="23.7109375" style="41" customWidth="1"/>
    <col min="1537" max="1537" width="25.85546875" style="41" customWidth="1"/>
    <col min="1538" max="1540" width="2.7109375" style="41" customWidth="1"/>
    <col min="1541" max="1541" width="11.5703125" style="41"/>
    <col min="1542" max="1542" width="18.140625" style="41" customWidth="1"/>
    <col min="1543" max="1786" width="11.5703125" style="41"/>
    <col min="1787" max="1787" width="3.5703125" style="41" customWidth="1"/>
    <col min="1788" max="1788" width="30.85546875" style="41" customWidth="1"/>
    <col min="1789" max="1789" width="11.5703125" style="41"/>
    <col min="1790" max="1790" width="17.5703125" style="41" customWidth="1"/>
    <col min="1791" max="1791" width="19" style="41" customWidth="1"/>
    <col min="1792" max="1792" width="23.7109375" style="41" customWidth="1"/>
    <col min="1793" max="1793" width="25.85546875" style="41" customWidth="1"/>
    <col min="1794" max="1796" width="2.7109375" style="41" customWidth="1"/>
    <col min="1797" max="1797" width="11.5703125" style="41"/>
    <col min="1798" max="1798" width="18.140625" style="41" customWidth="1"/>
    <col min="1799" max="2042" width="11.5703125" style="41"/>
    <col min="2043" max="2043" width="3.5703125" style="41" customWidth="1"/>
    <col min="2044" max="2044" width="30.85546875" style="41" customWidth="1"/>
    <col min="2045" max="2045" width="11.5703125" style="41"/>
    <col min="2046" max="2046" width="17.5703125" style="41" customWidth="1"/>
    <col min="2047" max="2047" width="19" style="41" customWidth="1"/>
    <col min="2048" max="2048" width="23.7109375" style="41" customWidth="1"/>
    <col min="2049" max="2049" width="25.85546875" style="41" customWidth="1"/>
    <col min="2050" max="2052" width="2.7109375" style="41" customWidth="1"/>
    <col min="2053" max="2053" width="11.5703125" style="41"/>
    <col min="2054" max="2054" width="18.140625" style="41" customWidth="1"/>
    <col min="2055" max="2298" width="11.5703125" style="41"/>
    <col min="2299" max="2299" width="3.5703125" style="41" customWidth="1"/>
    <col min="2300" max="2300" width="30.85546875" style="41" customWidth="1"/>
    <col min="2301" max="2301" width="11.5703125" style="41"/>
    <col min="2302" max="2302" width="17.5703125" style="41" customWidth="1"/>
    <col min="2303" max="2303" width="19" style="41" customWidth="1"/>
    <col min="2304" max="2304" width="23.7109375" style="41" customWidth="1"/>
    <col min="2305" max="2305" width="25.85546875" style="41" customWidth="1"/>
    <col min="2306" max="2308" width="2.7109375" style="41" customWidth="1"/>
    <col min="2309" max="2309" width="11.5703125" style="41"/>
    <col min="2310" max="2310" width="18.140625" style="41" customWidth="1"/>
    <col min="2311" max="2554" width="11.5703125" style="41"/>
    <col min="2555" max="2555" width="3.5703125" style="41" customWidth="1"/>
    <col min="2556" max="2556" width="30.85546875" style="41" customWidth="1"/>
    <col min="2557" max="2557" width="11.5703125" style="41"/>
    <col min="2558" max="2558" width="17.5703125" style="41" customWidth="1"/>
    <col min="2559" max="2559" width="19" style="41" customWidth="1"/>
    <col min="2560" max="2560" width="23.7109375" style="41" customWidth="1"/>
    <col min="2561" max="2561" width="25.85546875" style="41" customWidth="1"/>
    <col min="2562" max="2564" width="2.7109375" style="41" customWidth="1"/>
    <col min="2565" max="2565" width="11.5703125" style="41"/>
    <col min="2566" max="2566" width="18.140625" style="41" customWidth="1"/>
    <col min="2567" max="2810" width="11.5703125" style="41"/>
    <col min="2811" max="2811" width="3.5703125" style="41" customWidth="1"/>
    <col min="2812" max="2812" width="30.85546875" style="41" customWidth="1"/>
    <col min="2813" max="2813" width="11.5703125" style="41"/>
    <col min="2814" max="2814" width="17.5703125" style="41" customWidth="1"/>
    <col min="2815" max="2815" width="19" style="41" customWidth="1"/>
    <col min="2816" max="2816" width="23.7109375" style="41" customWidth="1"/>
    <col min="2817" max="2817" width="25.85546875" style="41" customWidth="1"/>
    <col min="2818" max="2820" width="2.7109375" style="41" customWidth="1"/>
    <col min="2821" max="2821" width="11.5703125" style="41"/>
    <col min="2822" max="2822" width="18.140625" style="41" customWidth="1"/>
    <col min="2823" max="3066" width="11.5703125" style="41"/>
    <col min="3067" max="3067" width="3.5703125" style="41" customWidth="1"/>
    <col min="3068" max="3068" width="30.85546875" style="41" customWidth="1"/>
    <col min="3069" max="3069" width="11.5703125" style="41"/>
    <col min="3070" max="3070" width="17.5703125" style="41" customWidth="1"/>
    <col min="3071" max="3071" width="19" style="41" customWidth="1"/>
    <col min="3072" max="3072" width="23.7109375" style="41" customWidth="1"/>
    <col min="3073" max="3073" width="25.85546875" style="41" customWidth="1"/>
    <col min="3074" max="3076" width="2.7109375" style="41" customWidth="1"/>
    <col min="3077" max="3077" width="11.5703125" style="41"/>
    <col min="3078" max="3078" width="18.140625" style="41" customWidth="1"/>
    <col min="3079" max="3322" width="11.5703125" style="41"/>
    <col min="3323" max="3323" width="3.5703125" style="41" customWidth="1"/>
    <col min="3324" max="3324" width="30.85546875" style="41" customWidth="1"/>
    <col min="3325" max="3325" width="11.5703125" style="41"/>
    <col min="3326" max="3326" width="17.5703125" style="41" customWidth="1"/>
    <col min="3327" max="3327" width="19" style="41" customWidth="1"/>
    <col min="3328" max="3328" width="23.7109375" style="41" customWidth="1"/>
    <col min="3329" max="3329" width="25.85546875" style="41" customWidth="1"/>
    <col min="3330" max="3332" width="2.7109375" style="41" customWidth="1"/>
    <col min="3333" max="3333" width="11.5703125" style="41"/>
    <col min="3334" max="3334" width="18.140625" style="41" customWidth="1"/>
    <col min="3335" max="3578" width="11.5703125" style="41"/>
    <col min="3579" max="3579" width="3.5703125" style="41" customWidth="1"/>
    <col min="3580" max="3580" width="30.85546875" style="41" customWidth="1"/>
    <col min="3581" max="3581" width="11.5703125" style="41"/>
    <col min="3582" max="3582" width="17.5703125" style="41" customWidth="1"/>
    <col min="3583" max="3583" width="19" style="41" customWidth="1"/>
    <col min="3584" max="3584" width="23.7109375" style="41" customWidth="1"/>
    <col min="3585" max="3585" width="25.85546875" style="41" customWidth="1"/>
    <col min="3586" max="3588" width="2.7109375" style="41" customWidth="1"/>
    <col min="3589" max="3589" width="11.5703125" style="41"/>
    <col min="3590" max="3590" width="18.140625" style="41" customWidth="1"/>
    <col min="3591" max="3834" width="11.5703125" style="41"/>
    <col min="3835" max="3835" width="3.5703125" style="41" customWidth="1"/>
    <col min="3836" max="3836" width="30.85546875" style="41" customWidth="1"/>
    <col min="3837" max="3837" width="11.5703125" style="41"/>
    <col min="3838" max="3838" width="17.5703125" style="41" customWidth="1"/>
    <col min="3839" max="3839" width="19" style="41" customWidth="1"/>
    <col min="3840" max="3840" width="23.7109375" style="41" customWidth="1"/>
    <col min="3841" max="3841" width="25.85546875" style="41" customWidth="1"/>
    <col min="3842" max="3844" width="2.7109375" style="41" customWidth="1"/>
    <col min="3845" max="3845" width="11.5703125" style="41"/>
    <col min="3846" max="3846" width="18.140625" style="41" customWidth="1"/>
    <col min="3847" max="4090" width="11.5703125" style="41"/>
    <col min="4091" max="4091" width="3.5703125" style="41" customWidth="1"/>
    <col min="4092" max="4092" width="30.85546875" style="41" customWidth="1"/>
    <col min="4093" max="4093" width="11.5703125" style="41"/>
    <col min="4094" max="4094" width="17.5703125" style="41" customWidth="1"/>
    <col min="4095" max="4095" width="19" style="41" customWidth="1"/>
    <col min="4096" max="4096" width="23.7109375" style="41" customWidth="1"/>
    <col min="4097" max="4097" width="25.85546875" style="41" customWidth="1"/>
    <col min="4098" max="4100" width="2.7109375" style="41" customWidth="1"/>
    <col min="4101" max="4101" width="11.5703125" style="41"/>
    <col min="4102" max="4102" width="18.140625" style="41" customWidth="1"/>
    <col min="4103" max="4346" width="11.5703125" style="41"/>
    <col min="4347" max="4347" width="3.5703125" style="41" customWidth="1"/>
    <col min="4348" max="4348" width="30.85546875" style="41" customWidth="1"/>
    <col min="4349" max="4349" width="11.5703125" style="41"/>
    <col min="4350" max="4350" width="17.5703125" style="41" customWidth="1"/>
    <col min="4351" max="4351" width="19" style="41" customWidth="1"/>
    <col min="4352" max="4352" width="23.7109375" style="41" customWidth="1"/>
    <col min="4353" max="4353" width="25.85546875" style="41" customWidth="1"/>
    <col min="4354" max="4356" width="2.7109375" style="41" customWidth="1"/>
    <col min="4357" max="4357" width="11.5703125" style="41"/>
    <col min="4358" max="4358" width="18.140625" style="41" customWidth="1"/>
    <col min="4359" max="4602" width="11.5703125" style="41"/>
    <col min="4603" max="4603" width="3.5703125" style="41" customWidth="1"/>
    <col min="4604" max="4604" width="30.85546875" style="41" customWidth="1"/>
    <col min="4605" max="4605" width="11.5703125" style="41"/>
    <col min="4606" max="4606" width="17.5703125" style="41" customWidth="1"/>
    <col min="4607" max="4607" width="19" style="41" customWidth="1"/>
    <col min="4608" max="4608" width="23.7109375" style="41" customWidth="1"/>
    <col min="4609" max="4609" width="25.85546875" style="41" customWidth="1"/>
    <col min="4610" max="4612" width="2.7109375" style="41" customWidth="1"/>
    <col min="4613" max="4613" width="11.5703125" style="41"/>
    <col min="4614" max="4614" width="18.140625" style="41" customWidth="1"/>
    <col min="4615" max="4858" width="11.5703125" style="41"/>
    <col min="4859" max="4859" width="3.5703125" style="41" customWidth="1"/>
    <col min="4860" max="4860" width="30.85546875" style="41" customWidth="1"/>
    <col min="4861" max="4861" width="11.5703125" style="41"/>
    <col min="4862" max="4862" width="17.5703125" style="41" customWidth="1"/>
    <col min="4863" max="4863" width="19" style="41" customWidth="1"/>
    <col min="4864" max="4864" width="23.7109375" style="41" customWidth="1"/>
    <col min="4865" max="4865" width="25.85546875" style="41" customWidth="1"/>
    <col min="4866" max="4868" width="2.7109375" style="41" customWidth="1"/>
    <col min="4869" max="4869" width="11.5703125" style="41"/>
    <col min="4870" max="4870" width="18.140625" style="41" customWidth="1"/>
    <col min="4871" max="5114" width="11.5703125" style="41"/>
    <col min="5115" max="5115" width="3.5703125" style="41" customWidth="1"/>
    <col min="5116" max="5116" width="30.85546875" style="41" customWidth="1"/>
    <col min="5117" max="5117" width="11.5703125" style="41"/>
    <col min="5118" max="5118" width="17.5703125" style="41" customWidth="1"/>
    <col min="5119" max="5119" width="19" style="41" customWidth="1"/>
    <col min="5120" max="5120" width="23.7109375" style="41" customWidth="1"/>
    <col min="5121" max="5121" width="25.85546875" style="41" customWidth="1"/>
    <col min="5122" max="5124" width="2.7109375" style="41" customWidth="1"/>
    <col min="5125" max="5125" width="11.5703125" style="41"/>
    <col min="5126" max="5126" width="18.140625" style="41" customWidth="1"/>
    <col min="5127" max="5370" width="11.5703125" style="41"/>
    <col min="5371" max="5371" width="3.5703125" style="41" customWidth="1"/>
    <col min="5372" max="5372" width="30.85546875" style="41" customWidth="1"/>
    <col min="5373" max="5373" width="11.5703125" style="41"/>
    <col min="5374" max="5374" width="17.5703125" style="41" customWidth="1"/>
    <col min="5375" max="5375" width="19" style="41" customWidth="1"/>
    <col min="5376" max="5376" width="23.7109375" style="41" customWidth="1"/>
    <col min="5377" max="5377" width="25.85546875" style="41" customWidth="1"/>
    <col min="5378" max="5380" width="2.7109375" style="41" customWidth="1"/>
    <col min="5381" max="5381" width="11.5703125" style="41"/>
    <col min="5382" max="5382" width="18.140625" style="41" customWidth="1"/>
    <col min="5383" max="5626" width="11.5703125" style="41"/>
    <col min="5627" max="5627" width="3.5703125" style="41" customWidth="1"/>
    <col min="5628" max="5628" width="30.85546875" style="41" customWidth="1"/>
    <col min="5629" max="5629" width="11.5703125" style="41"/>
    <col min="5630" max="5630" width="17.5703125" style="41" customWidth="1"/>
    <col min="5631" max="5631" width="19" style="41" customWidth="1"/>
    <col min="5632" max="5632" width="23.7109375" style="41" customWidth="1"/>
    <col min="5633" max="5633" width="25.85546875" style="41" customWidth="1"/>
    <col min="5634" max="5636" width="2.7109375" style="41" customWidth="1"/>
    <col min="5637" max="5637" width="11.5703125" style="41"/>
    <col min="5638" max="5638" width="18.140625" style="41" customWidth="1"/>
    <col min="5639" max="5882" width="11.5703125" style="41"/>
    <col min="5883" max="5883" width="3.5703125" style="41" customWidth="1"/>
    <col min="5884" max="5884" width="30.85546875" style="41" customWidth="1"/>
    <col min="5885" max="5885" width="11.5703125" style="41"/>
    <col min="5886" max="5886" width="17.5703125" style="41" customWidth="1"/>
    <col min="5887" max="5887" width="19" style="41" customWidth="1"/>
    <col min="5888" max="5888" width="23.7109375" style="41" customWidth="1"/>
    <col min="5889" max="5889" width="25.85546875" style="41" customWidth="1"/>
    <col min="5890" max="5892" width="2.7109375" style="41" customWidth="1"/>
    <col min="5893" max="5893" width="11.5703125" style="41"/>
    <col min="5894" max="5894" width="18.140625" style="41" customWidth="1"/>
    <col min="5895" max="6138" width="11.5703125" style="41"/>
    <col min="6139" max="6139" width="3.5703125" style="41" customWidth="1"/>
    <col min="6140" max="6140" width="30.85546875" style="41" customWidth="1"/>
    <col min="6141" max="6141" width="11.5703125" style="41"/>
    <col min="6142" max="6142" width="17.5703125" style="41" customWidth="1"/>
    <col min="6143" max="6143" width="19" style="41" customWidth="1"/>
    <col min="6144" max="6144" width="23.7109375" style="41" customWidth="1"/>
    <col min="6145" max="6145" width="25.85546875" style="41" customWidth="1"/>
    <col min="6146" max="6148" width="2.7109375" style="41" customWidth="1"/>
    <col min="6149" max="6149" width="11.5703125" style="41"/>
    <col min="6150" max="6150" width="18.140625" style="41" customWidth="1"/>
    <col min="6151" max="6394" width="11.5703125" style="41"/>
    <col min="6395" max="6395" width="3.5703125" style="41" customWidth="1"/>
    <col min="6396" max="6396" width="30.85546875" style="41" customWidth="1"/>
    <col min="6397" max="6397" width="11.5703125" style="41"/>
    <col min="6398" max="6398" width="17.5703125" style="41" customWidth="1"/>
    <col min="6399" max="6399" width="19" style="41" customWidth="1"/>
    <col min="6400" max="6400" width="23.7109375" style="41" customWidth="1"/>
    <col min="6401" max="6401" width="25.85546875" style="41" customWidth="1"/>
    <col min="6402" max="6404" width="2.7109375" style="41" customWidth="1"/>
    <col min="6405" max="6405" width="11.5703125" style="41"/>
    <col min="6406" max="6406" width="18.140625" style="41" customWidth="1"/>
    <col min="6407" max="6650" width="11.5703125" style="41"/>
    <col min="6651" max="6651" width="3.5703125" style="41" customWidth="1"/>
    <col min="6652" max="6652" width="30.85546875" style="41" customWidth="1"/>
    <col min="6653" max="6653" width="11.5703125" style="41"/>
    <col min="6654" max="6654" width="17.5703125" style="41" customWidth="1"/>
    <col min="6655" max="6655" width="19" style="41" customWidth="1"/>
    <col min="6656" max="6656" width="23.7109375" style="41" customWidth="1"/>
    <col min="6657" max="6657" width="25.85546875" style="41" customWidth="1"/>
    <col min="6658" max="6660" width="2.7109375" style="41" customWidth="1"/>
    <col min="6661" max="6661" width="11.5703125" style="41"/>
    <col min="6662" max="6662" width="18.140625" style="41" customWidth="1"/>
    <col min="6663" max="6906" width="11.5703125" style="41"/>
    <col min="6907" max="6907" width="3.5703125" style="41" customWidth="1"/>
    <col min="6908" max="6908" width="30.85546875" style="41" customWidth="1"/>
    <col min="6909" max="6909" width="11.5703125" style="41"/>
    <col min="6910" max="6910" width="17.5703125" style="41" customWidth="1"/>
    <col min="6911" max="6911" width="19" style="41" customWidth="1"/>
    <col min="6912" max="6912" width="23.7109375" style="41" customWidth="1"/>
    <col min="6913" max="6913" width="25.85546875" style="41" customWidth="1"/>
    <col min="6914" max="6916" width="2.7109375" style="41" customWidth="1"/>
    <col min="6917" max="6917" width="11.5703125" style="41"/>
    <col min="6918" max="6918" width="18.140625" style="41" customWidth="1"/>
    <col min="6919" max="7162" width="11.5703125" style="41"/>
    <col min="7163" max="7163" width="3.5703125" style="41" customWidth="1"/>
    <col min="7164" max="7164" width="30.85546875" style="41" customWidth="1"/>
    <col min="7165" max="7165" width="11.5703125" style="41"/>
    <col min="7166" max="7166" width="17.5703125" style="41" customWidth="1"/>
    <col min="7167" max="7167" width="19" style="41" customWidth="1"/>
    <col min="7168" max="7168" width="23.7109375" style="41" customWidth="1"/>
    <col min="7169" max="7169" width="25.85546875" style="41" customWidth="1"/>
    <col min="7170" max="7172" width="2.7109375" style="41" customWidth="1"/>
    <col min="7173" max="7173" width="11.5703125" style="41"/>
    <col min="7174" max="7174" width="18.140625" style="41" customWidth="1"/>
    <col min="7175" max="7418" width="11.5703125" style="41"/>
    <col min="7419" max="7419" width="3.5703125" style="41" customWidth="1"/>
    <col min="7420" max="7420" width="30.85546875" style="41" customWidth="1"/>
    <col min="7421" max="7421" width="11.5703125" style="41"/>
    <col min="7422" max="7422" width="17.5703125" style="41" customWidth="1"/>
    <col min="7423" max="7423" width="19" style="41" customWidth="1"/>
    <col min="7424" max="7424" width="23.7109375" style="41" customWidth="1"/>
    <col min="7425" max="7425" width="25.85546875" style="41" customWidth="1"/>
    <col min="7426" max="7428" width="2.7109375" style="41" customWidth="1"/>
    <col min="7429" max="7429" width="11.5703125" style="41"/>
    <col min="7430" max="7430" width="18.140625" style="41" customWidth="1"/>
    <col min="7431" max="7674" width="11.5703125" style="41"/>
    <col min="7675" max="7675" width="3.5703125" style="41" customWidth="1"/>
    <col min="7676" max="7676" width="30.85546875" style="41" customWidth="1"/>
    <col min="7677" max="7677" width="11.5703125" style="41"/>
    <col min="7678" max="7678" width="17.5703125" style="41" customWidth="1"/>
    <col min="7679" max="7679" width="19" style="41" customWidth="1"/>
    <col min="7680" max="7680" width="23.7109375" style="41" customWidth="1"/>
    <col min="7681" max="7681" width="25.85546875" style="41" customWidth="1"/>
    <col min="7682" max="7684" width="2.7109375" style="41" customWidth="1"/>
    <col min="7685" max="7685" width="11.5703125" style="41"/>
    <col min="7686" max="7686" width="18.140625" style="41" customWidth="1"/>
    <col min="7687" max="7930" width="11.5703125" style="41"/>
    <col min="7931" max="7931" width="3.5703125" style="41" customWidth="1"/>
    <col min="7932" max="7932" width="30.85546875" style="41" customWidth="1"/>
    <col min="7933" max="7933" width="11.5703125" style="41"/>
    <col min="7934" max="7934" width="17.5703125" style="41" customWidth="1"/>
    <col min="7935" max="7935" width="19" style="41" customWidth="1"/>
    <col min="7936" max="7936" width="23.7109375" style="41" customWidth="1"/>
    <col min="7937" max="7937" width="25.85546875" style="41" customWidth="1"/>
    <col min="7938" max="7940" width="2.7109375" style="41" customWidth="1"/>
    <col min="7941" max="7941" width="11.5703125" style="41"/>
    <col min="7942" max="7942" width="18.140625" style="41" customWidth="1"/>
    <col min="7943" max="8186" width="11.5703125" style="41"/>
    <col min="8187" max="8187" width="3.5703125" style="41" customWidth="1"/>
    <col min="8188" max="8188" width="30.85546875" style="41" customWidth="1"/>
    <col min="8189" max="8189" width="11.5703125" style="41"/>
    <col min="8190" max="8190" width="17.5703125" style="41" customWidth="1"/>
    <col min="8191" max="8191" width="19" style="41" customWidth="1"/>
    <col min="8192" max="8192" width="23.7109375" style="41" customWidth="1"/>
    <col min="8193" max="8193" width="25.85546875" style="41" customWidth="1"/>
    <col min="8194" max="8196" width="2.7109375" style="41" customWidth="1"/>
    <col min="8197" max="8197" width="11.5703125" style="41"/>
    <col min="8198" max="8198" width="18.140625" style="41" customWidth="1"/>
    <col min="8199" max="8442" width="11.5703125" style="41"/>
    <col min="8443" max="8443" width="3.5703125" style="41" customWidth="1"/>
    <col min="8444" max="8444" width="30.85546875" style="41" customWidth="1"/>
    <col min="8445" max="8445" width="11.5703125" style="41"/>
    <col min="8446" max="8446" width="17.5703125" style="41" customWidth="1"/>
    <col min="8447" max="8447" width="19" style="41" customWidth="1"/>
    <col min="8448" max="8448" width="23.7109375" style="41" customWidth="1"/>
    <col min="8449" max="8449" width="25.85546875" style="41" customWidth="1"/>
    <col min="8450" max="8452" width="2.7109375" style="41" customWidth="1"/>
    <col min="8453" max="8453" width="11.5703125" style="41"/>
    <col min="8454" max="8454" width="18.140625" style="41" customWidth="1"/>
    <col min="8455" max="8698" width="11.5703125" style="41"/>
    <col min="8699" max="8699" width="3.5703125" style="41" customWidth="1"/>
    <col min="8700" max="8700" width="30.85546875" style="41" customWidth="1"/>
    <col min="8701" max="8701" width="11.5703125" style="41"/>
    <col min="8702" max="8702" width="17.5703125" style="41" customWidth="1"/>
    <col min="8703" max="8703" width="19" style="41" customWidth="1"/>
    <col min="8704" max="8704" width="23.7109375" style="41" customWidth="1"/>
    <col min="8705" max="8705" width="25.85546875" style="41" customWidth="1"/>
    <col min="8706" max="8708" width="2.7109375" style="41" customWidth="1"/>
    <col min="8709" max="8709" width="11.5703125" style="41"/>
    <col min="8710" max="8710" width="18.140625" style="41" customWidth="1"/>
    <col min="8711" max="8954" width="11.5703125" style="41"/>
    <col min="8955" max="8955" width="3.5703125" style="41" customWidth="1"/>
    <col min="8956" max="8956" width="30.85546875" style="41" customWidth="1"/>
    <col min="8957" max="8957" width="11.5703125" style="41"/>
    <col min="8958" max="8958" width="17.5703125" style="41" customWidth="1"/>
    <col min="8959" max="8959" width="19" style="41" customWidth="1"/>
    <col min="8960" max="8960" width="23.7109375" style="41" customWidth="1"/>
    <col min="8961" max="8961" width="25.85546875" style="41" customWidth="1"/>
    <col min="8962" max="8964" width="2.7109375" style="41" customWidth="1"/>
    <col min="8965" max="8965" width="11.5703125" style="41"/>
    <col min="8966" max="8966" width="18.140625" style="41" customWidth="1"/>
    <col min="8967" max="9210" width="11.5703125" style="41"/>
    <col min="9211" max="9211" width="3.5703125" style="41" customWidth="1"/>
    <col min="9212" max="9212" width="30.85546875" style="41" customWidth="1"/>
    <col min="9213" max="9213" width="11.5703125" style="41"/>
    <col min="9214" max="9214" width="17.5703125" style="41" customWidth="1"/>
    <col min="9215" max="9215" width="19" style="41" customWidth="1"/>
    <col min="9216" max="9216" width="23.7109375" style="41" customWidth="1"/>
    <col min="9217" max="9217" width="25.85546875" style="41" customWidth="1"/>
    <col min="9218" max="9220" width="2.7109375" style="41" customWidth="1"/>
    <col min="9221" max="9221" width="11.5703125" style="41"/>
    <col min="9222" max="9222" width="18.140625" style="41" customWidth="1"/>
    <col min="9223" max="9466" width="11.5703125" style="41"/>
    <col min="9467" max="9467" width="3.5703125" style="41" customWidth="1"/>
    <col min="9468" max="9468" width="30.85546875" style="41" customWidth="1"/>
    <col min="9469" max="9469" width="11.5703125" style="41"/>
    <col min="9470" max="9470" width="17.5703125" style="41" customWidth="1"/>
    <col min="9471" max="9471" width="19" style="41" customWidth="1"/>
    <col min="9472" max="9472" width="23.7109375" style="41" customWidth="1"/>
    <col min="9473" max="9473" width="25.85546875" style="41" customWidth="1"/>
    <col min="9474" max="9476" width="2.7109375" style="41" customWidth="1"/>
    <col min="9477" max="9477" width="11.5703125" style="41"/>
    <col min="9478" max="9478" width="18.140625" style="41" customWidth="1"/>
    <col min="9479" max="9722" width="11.5703125" style="41"/>
    <col min="9723" max="9723" width="3.5703125" style="41" customWidth="1"/>
    <col min="9724" max="9724" width="30.85546875" style="41" customWidth="1"/>
    <col min="9725" max="9725" width="11.5703125" style="41"/>
    <col min="9726" max="9726" width="17.5703125" style="41" customWidth="1"/>
    <col min="9727" max="9727" width="19" style="41" customWidth="1"/>
    <col min="9728" max="9728" width="23.7109375" style="41" customWidth="1"/>
    <col min="9729" max="9729" width="25.85546875" style="41" customWidth="1"/>
    <col min="9730" max="9732" width="2.7109375" style="41" customWidth="1"/>
    <col min="9733" max="9733" width="11.5703125" style="41"/>
    <col min="9734" max="9734" width="18.140625" style="41" customWidth="1"/>
    <col min="9735" max="9978" width="11.5703125" style="41"/>
    <col min="9979" max="9979" width="3.5703125" style="41" customWidth="1"/>
    <col min="9980" max="9980" width="30.85546875" style="41" customWidth="1"/>
    <col min="9981" max="9981" width="11.5703125" style="41"/>
    <col min="9982" max="9982" width="17.5703125" style="41" customWidth="1"/>
    <col min="9983" max="9983" width="19" style="41" customWidth="1"/>
    <col min="9984" max="9984" width="23.7109375" style="41" customWidth="1"/>
    <col min="9985" max="9985" width="25.85546875" style="41" customWidth="1"/>
    <col min="9986" max="9988" width="2.7109375" style="41" customWidth="1"/>
    <col min="9989" max="9989" width="11.5703125" style="41"/>
    <col min="9990" max="9990" width="18.140625" style="41" customWidth="1"/>
    <col min="9991" max="10234" width="11.5703125" style="41"/>
    <col min="10235" max="10235" width="3.5703125" style="41" customWidth="1"/>
    <col min="10236" max="10236" width="30.85546875" style="41" customWidth="1"/>
    <col min="10237" max="10237" width="11.5703125" style="41"/>
    <col min="10238" max="10238" width="17.5703125" style="41" customWidth="1"/>
    <col min="10239" max="10239" width="19" style="41" customWidth="1"/>
    <col min="10240" max="10240" width="23.7109375" style="41" customWidth="1"/>
    <col min="10241" max="10241" width="25.85546875" style="41" customWidth="1"/>
    <col min="10242" max="10244" width="2.7109375" style="41" customWidth="1"/>
    <col min="10245" max="10245" width="11.5703125" style="41"/>
    <col min="10246" max="10246" width="18.140625" style="41" customWidth="1"/>
    <col min="10247" max="10490" width="11.5703125" style="41"/>
    <col min="10491" max="10491" width="3.5703125" style="41" customWidth="1"/>
    <col min="10492" max="10492" width="30.85546875" style="41" customWidth="1"/>
    <col min="10493" max="10493" width="11.5703125" style="41"/>
    <col min="10494" max="10494" width="17.5703125" style="41" customWidth="1"/>
    <col min="10495" max="10495" width="19" style="41" customWidth="1"/>
    <col min="10496" max="10496" width="23.7109375" style="41" customWidth="1"/>
    <col min="10497" max="10497" width="25.85546875" style="41" customWidth="1"/>
    <col min="10498" max="10500" width="2.7109375" style="41" customWidth="1"/>
    <col min="10501" max="10501" width="11.5703125" style="41"/>
    <col min="10502" max="10502" width="18.140625" style="41" customWidth="1"/>
    <col min="10503" max="10746" width="11.5703125" style="41"/>
    <col min="10747" max="10747" width="3.5703125" style="41" customWidth="1"/>
    <col min="10748" max="10748" width="30.85546875" style="41" customWidth="1"/>
    <col min="10749" max="10749" width="11.5703125" style="41"/>
    <col min="10750" max="10750" width="17.5703125" style="41" customWidth="1"/>
    <col min="10751" max="10751" width="19" style="41" customWidth="1"/>
    <col min="10752" max="10752" width="23.7109375" style="41" customWidth="1"/>
    <col min="10753" max="10753" width="25.85546875" style="41" customWidth="1"/>
    <col min="10754" max="10756" width="2.7109375" style="41" customWidth="1"/>
    <col min="10757" max="10757" width="11.5703125" style="41"/>
    <col min="10758" max="10758" width="18.140625" style="41" customWidth="1"/>
    <col min="10759" max="11002" width="11.5703125" style="41"/>
    <col min="11003" max="11003" width="3.5703125" style="41" customWidth="1"/>
    <col min="11004" max="11004" width="30.85546875" style="41" customWidth="1"/>
    <col min="11005" max="11005" width="11.5703125" style="41"/>
    <col min="11006" max="11006" width="17.5703125" style="41" customWidth="1"/>
    <col min="11007" max="11007" width="19" style="41" customWidth="1"/>
    <col min="11008" max="11008" width="23.7109375" style="41" customWidth="1"/>
    <col min="11009" max="11009" width="25.85546875" style="41" customWidth="1"/>
    <col min="11010" max="11012" width="2.7109375" style="41" customWidth="1"/>
    <col min="11013" max="11013" width="11.5703125" style="41"/>
    <col min="11014" max="11014" width="18.140625" style="41" customWidth="1"/>
    <col min="11015" max="11258" width="11.5703125" style="41"/>
    <col min="11259" max="11259" width="3.5703125" style="41" customWidth="1"/>
    <col min="11260" max="11260" width="30.85546875" style="41" customWidth="1"/>
    <col min="11261" max="11261" width="11.5703125" style="41"/>
    <col min="11262" max="11262" width="17.5703125" style="41" customWidth="1"/>
    <col min="11263" max="11263" width="19" style="41" customWidth="1"/>
    <col min="11264" max="11264" width="23.7109375" style="41" customWidth="1"/>
    <col min="11265" max="11265" width="25.85546875" style="41" customWidth="1"/>
    <col min="11266" max="11268" width="2.7109375" style="41" customWidth="1"/>
    <col min="11269" max="11269" width="11.5703125" style="41"/>
    <col min="11270" max="11270" width="18.140625" style="41" customWidth="1"/>
    <col min="11271" max="11514" width="11.5703125" style="41"/>
    <col min="11515" max="11515" width="3.5703125" style="41" customWidth="1"/>
    <col min="11516" max="11516" width="30.85546875" style="41" customWidth="1"/>
    <col min="11517" max="11517" width="11.5703125" style="41"/>
    <col min="11518" max="11518" width="17.5703125" style="41" customWidth="1"/>
    <col min="11519" max="11519" width="19" style="41" customWidth="1"/>
    <col min="11520" max="11520" width="23.7109375" style="41" customWidth="1"/>
    <col min="11521" max="11521" width="25.85546875" style="41" customWidth="1"/>
    <col min="11522" max="11524" width="2.7109375" style="41" customWidth="1"/>
    <col min="11525" max="11525" width="11.5703125" style="41"/>
    <col min="11526" max="11526" width="18.140625" style="41" customWidth="1"/>
    <col min="11527" max="11770" width="11.5703125" style="41"/>
    <col min="11771" max="11771" width="3.5703125" style="41" customWidth="1"/>
    <col min="11772" max="11772" width="30.85546875" style="41" customWidth="1"/>
    <col min="11773" max="11773" width="11.5703125" style="41"/>
    <col min="11774" max="11774" width="17.5703125" style="41" customWidth="1"/>
    <col min="11775" max="11775" width="19" style="41" customWidth="1"/>
    <col min="11776" max="11776" width="23.7109375" style="41" customWidth="1"/>
    <col min="11777" max="11777" width="25.85546875" style="41" customWidth="1"/>
    <col min="11778" max="11780" width="2.7109375" style="41" customWidth="1"/>
    <col min="11781" max="11781" width="11.5703125" style="41"/>
    <col min="11782" max="11782" width="18.140625" style="41" customWidth="1"/>
    <col min="11783" max="12026" width="11.5703125" style="41"/>
    <col min="12027" max="12027" width="3.5703125" style="41" customWidth="1"/>
    <col min="12028" max="12028" width="30.85546875" style="41" customWidth="1"/>
    <col min="12029" max="12029" width="11.5703125" style="41"/>
    <col min="12030" max="12030" width="17.5703125" style="41" customWidth="1"/>
    <col min="12031" max="12031" width="19" style="41" customWidth="1"/>
    <col min="12032" max="12032" width="23.7109375" style="41" customWidth="1"/>
    <col min="12033" max="12033" width="25.85546875" style="41" customWidth="1"/>
    <col min="12034" max="12036" width="2.7109375" style="41" customWidth="1"/>
    <col min="12037" max="12037" width="11.5703125" style="41"/>
    <col min="12038" max="12038" width="18.140625" style="41" customWidth="1"/>
    <col min="12039" max="12282" width="11.5703125" style="41"/>
    <col min="12283" max="12283" width="3.5703125" style="41" customWidth="1"/>
    <col min="12284" max="12284" width="30.85546875" style="41" customWidth="1"/>
    <col min="12285" max="12285" width="11.5703125" style="41"/>
    <col min="12286" max="12286" width="17.5703125" style="41" customWidth="1"/>
    <col min="12287" max="12287" width="19" style="41" customWidth="1"/>
    <col min="12288" max="12288" width="23.7109375" style="41" customWidth="1"/>
    <col min="12289" max="12289" width="25.85546875" style="41" customWidth="1"/>
    <col min="12290" max="12292" width="2.7109375" style="41" customWidth="1"/>
    <col min="12293" max="12293" width="11.5703125" style="41"/>
    <col min="12294" max="12294" width="18.140625" style="41" customWidth="1"/>
    <col min="12295" max="12538" width="11.5703125" style="41"/>
    <col min="12539" max="12539" width="3.5703125" style="41" customWidth="1"/>
    <col min="12540" max="12540" width="30.85546875" style="41" customWidth="1"/>
    <col min="12541" max="12541" width="11.5703125" style="41"/>
    <col min="12542" max="12542" width="17.5703125" style="41" customWidth="1"/>
    <col min="12543" max="12543" width="19" style="41" customWidth="1"/>
    <col min="12544" max="12544" width="23.7109375" style="41" customWidth="1"/>
    <col min="12545" max="12545" width="25.85546875" style="41" customWidth="1"/>
    <col min="12546" max="12548" width="2.7109375" style="41" customWidth="1"/>
    <col min="12549" max="12549" width="11.5703125" style="41"/>
    <col min="12550" max="12550" width="18.140625" style="41" customWidth="1"/>
    <col min="12551" max="12794" width="11.5703125" style="41"/>
    <col min="12795" max="12795" width="3.5703125" style="41" customWidth="1"/>
    <col min="12796" max="12796" width="30.85546875" style="41" customWidth="1"/>
    <col min="12797" max="12797" width="11.5703125" style="41"/>
    <col min="12798" max="12798" width="17.5703125" style="41" customWidth="1"/>
    <col min="12799" max="12799" width="19" style="41" customWidth="1"/>
    <col min="12800" max="12800" width="23.7109375" style="41" customWidth="1"/>
    <col min="12801" max="12801" width="25.85546875" style="41" customWidth="1"/>
    <col min="12802" max="12804" width="2.7109375" style="41" customWidth="1"/>
    <col min="12805" max="12805" width="11.5703125" style="41"/>
    <col min="12806" max="12806" width="18.140625" style="41" customWidth="1"/>
    <col min="12807" max="13050" width="11.5703125" style="41"/>
    <col min="13051" max="13051" width="3.5703125" style="41" customWidth="1"/>
    <col min="13052" max="13052" width="30.85546875" style="41" customWidth="1"/>
    <col min="13053" max="13053" width="11.5703125" style="41"/>
    <col min="13054" max="13054" width="17.5703125" style="41" customWidth="1"/>
    <col min="13055" max="13055" width="19" style="41" customWidth="1"/>
    <col min="13056" max="13056" width="23.7109375" style="41" customWidth="1"/>
    <col min="13057" max="13057" width="25.85546875" style="41" customWidth="1"/>
    <col min="13058" max="13060" width="2.7109375" style="41" customWidth="1"/>
    <col min="13061" max="13061" width="11.5703125" style="41"/>
    <col min="13062" max="13062" width="18.140625" style="41" customWidth="1"/>
    <col min="13063" max="13306" width="11.5703125" style="41"/>
    <col min="13307" max="13307" width="3.5703125" style="41" customWidth="1"/>
    <col min="13308" max="13308" width="30.85546875" style="41" customWidth="1"/>
    <col min="13309" max="13309" width="11.5703125" style="41"/>
    <col min="13310" max="13310" width="17.5703125" style="41" customWidth="1"/>
    <col min="13311" max="13311" width="19" style="41" customWidth="1"/>
    <col min="13312" max="13312" width="23.7109375" style="41" customWidth="1"/>
    <col min="13313" max="13313" width="25.85546875" style="41" customWidth="1"/>
    <col min="13314" max="13316" width="2.7109375" style="41" customWidth="1"/>
    <col min="13317" max="13317" width="11.5703125" style="41"/>
    <col min="13318" max="13318" width="18.140625" style="41" customWidth="1"/>
    <col min="13319" max="13562" width="11.5703125" style="41"/>
    <col min="13563" max="13563" width="3.5703125" style="41" customWidth="1"/>
    <col min="13564" max="13564" width="30.85546875" style="41" customWidth="1"/>
    <col min="13565" max="13565" width="11.5703125" style="41"/>
    <col min="13566" max="13566" width="17.5703125" style="41" customWidth="1"/>
    <col min="13567" max="13567" width="19" style="41" customWidth="1"/>
    <col min="13568" max="13568" width="23.7109375" style="41" customWidth="1"/>
    <col min="13569" max="13569" width="25.85546875" style="41" customWidth="1"/>
    <col min="13570" max="13572" width="2.7109375" style="41" customWidth="1"/>
    <col min="13573" max="13573" width="11.5703125" style="41"/>
    <col min="13574" max="13574" width="18.140625" style="41" customWidth="1"/>
    <col min="13575" max="13818" width="11.5703125" style="41"/>
    <col min="13819" max="13819" width="3.5703125" style="41" customWidth="1"/>
    <col min="13820" max="13820" width="30.85546875" style="41" customWidth="1"/>
    <col min="13821" max="13821" width="11.5703125" style="41"/>
    <col min="13822" max="13822" width="17.5703125" style="41" customWidth="1"/>
    <col min="13823" max="13823" width="19" style="41" customWidth="1"/>
    <col min="13824" max="13824" width="23.7109375" style="41" customWidth="1"/>
    <col min="13825" max="13825" width="25.85546875" style="41" customWidth="1"/>
    <col min="13826" max="13828" width="2.7109375" style="41" customWidth="1"/>
    <col min="13829" max="13829" width="11.5703125" style="41"/>
    <col min="13830" max="13830" width="18.140625" style="41" customWidth="1"/>
    <col min="13831" max="14074" width="11.5703125" style="41"/>
    <col min="14075" max="14075" width="3.5703125" style="41" customWidth="1"/>
    <col min="14076" max="14076" width="30.85546875" style="41" customWidth="1"/>
    <col min="14077" max="14077" width="11.5703125" style="41"/>
    <col min="14078" max="14078" width="17.5703125" style="41" customWidth="1"/>
    <col min="14079" max="14079" width="19" style="41" customWidth="1"/>
    <col min="14080" max="14080" width="23.7109375" style="41" customWidth="1"/>
    <col min="14081" max="14081" width="25.85546875" style="41" customWidth="1"/>
    <col min="14082" max="14084" width="2.7109375" style="41" customWidth="1"/>
    <col min="14085" max="14085" width="11.5703125" style="41"/>
    <col min="14086" max="14086" width="18.140625" style="41" customWidth="1"/>
    <col min="14087" max="14330" width="11.5703125" style="41"/>
    <col min="14331" max="14331" width="3.5703125" style="41" customWidth="1"/>
    <col min="14332" max="14332" width="30.85546875" style="41" customWidth="1"/>
    <col min="14333" max="14333" width="11.5703125" style="41"/>
    <col min="14334" max="14334" width="17.5703125" style="41" customWidth="1"/>
    <col min="14335" max="14335" width="19" style="41" customWidth="1"/>
    <col min="14336" max="14336" width="23.7109375" style="41" customWidth="1"/>
    <col min="14337" max="14337" width="25.85546875" style="41" customWidth="1"/>
    <col min="14338" max="14340" width="2.7109375" style="41" customWidth="1"/>
    <col min="14341" max="14341" width="11.5703125" style="41"/>
    <col min="14342" max="14342" width="18.140625" style="41" customWidth="1"/>
    <col min="14343" max="14586" width="11.5703125" style="41"/>
    <col min="14587" max="14587" width="3.5703125" style="41" customWidth="1"/>
    <col min="14588" max="14588" width="30.85546875" style="41" customWidth="1"/>
    <col min="14589" max="14589" width="11.5703125" style="41"/>
    <col min="14590" max="14590" width="17.5703125" style="41" customWidth="1"/>
    <col min="14591" max="14591" width="19" style="41" customWidth="1"/>
    <col min="14592" max="14592" width="23.7109375" style="41" customWidth="1"/>
    <col min="14593" max="14593" width="25.85546875" style="41" customWidth="1"/>
    <col min="14594" max="14596" width="2.7109375" style="41" customWidth="1"/>
    <col min="14597" max="14597" width="11.5703125" style="41"/>
    <col min="14598" max="14598" width="18.140625" style="41" customWidth="1"/>
    <col min="14599" max="14842" width="11.5703125" style="41"/>
    <col min="14843" max="14843" width="3.5703125" style="41" customWidth="1"/>
    <col min="14844" max="14844" width="30.85546875" style="41" customWidth="1"/>
    <col min="14845" max="14845" width="11.5703125" style="41"/>
    <col min="14846" max="14846" width="17.5703125" style="41" customWidth="1"/>
    <col min="14847" max="14847" width="19" style="41" customWidth="1"/>
    <col min="14848" max="14848" width="23.7109375" style="41" customWidth="1"/>
    <col min="14849" max="14849" width="25.85546875" style="41" customWidth="1"/>
    <col min="14850" max="14852" width="2.7109375" style="41" customWidth="1"/>
    <col min="14853" max="14853" width="11.5703125" style="41"/>
    <col min="14854" max="14854" width="18.140625" style="41" customWidth="1"/>
    <col min="14855" max="15098" width="11.5703125" style="41"/>
    <col min="15099" max="15099" width="3.5703125" style="41" customWidth="1"/>
    <col min="15100" max="15100" width="30.85546875" style="41" customWidth="1"/>
    <col min="15101" max="15101" width="11.5703125" style="41"/>
    <col min="15102" max="15102" width="17.5703125" style="41" customWidth="1"/>
    <col min="15103" max="15103" width="19" style="41" customWidth="1"/>
    <col min="15104" max="15104" width="23.7109375" style="41" customWidth="1"/>
    <col min="15105" max="15105" width="25.85546875" style="41" customWidth="1"/>
    <col min="15106" max="15108" width="2.7109375" style="41" customWidth="1"/>
    <col min="15109" max="15109" width="11.5703125" style="41"/>
    <col min="15110" max="15110" width="18.140625" style="41" customWidth="1"/>
    <col min="15111" max="15354" width="11.5703125" style="41"/>
    <col min="15355" max="15355" width="3.5703125" style="41" customWidth="1"/>
    <col min="15356" max="15356" width="30.85546875" style="41" customWidth="1"/>
    <col min="15357" max="15357" width="11.5703125" style="41"/>
    <col min="15358" max="15358" width="17.5703125" style="41" customWidth="1"/>
    <col min="15359" max="15359" width="19" style="41" customWidth="1"/>
    <col min="15360" max="15360" width="23.7109375" style="41" customWidth="1"/>
    <col min="15361" max="15361" width="25.85546875" style="41" customWidth="1"/>
    <col min="15362" max="15364" width="2.7109375" style="41" customWidth="1"/>
    <col min="15365" max="15365" width="11.5703125" style="41"/>
    <col min="15366" max="15366" width="18.140625" style="41" customWidth="1"/>
    <col min="15367" max="15610" width="11.5703125" style="41"/>
    <col min="15611" max="15611" width="3.5703125" style="41" customWidth="1"/>
    <col min="15612" max="15612" width="30.85546875" style="41" customWidth="1"/>
    <col min="15613" max="15613" width="11.5703125" style="41"/>
    <col min="15614" max="15614" width="17.5703125" style="41" customWidth="1"/>
    <col min="15615" max="15615" width="19" style="41" customWidth="1"/>
    <col min="15616" max="15616" width="23.7109375" style="41" customWidth="1"/>
    <col min="15617" max="15617" width="25.85546875" style="41" customWidth="1"/>
    <col min="15618" max="15620" width="2.7109375" style="41" customWidth="1"/>
    <col min="15621" max="15621" width="11.5703125" style="41"/>
    <col min="15622" max="15622" width="18.140625" style="41" customWidth="1"/>
    <col min="15623" max="15866" width="11.5703125" style="41"/>
    <col min="15867" max="15867" width="3.5703125" style="41" customWidth="1"/>
    <col min="15868" max="15868" width="30.85546875" style="41" customWidth="1"/>
    <col min="15869" max="15869" width="11.5703125" style="41"/>
    <col min="15870" max="15870" width="17.5703125" style="41" customWidth="1"/>
    <col min="15871" max="15871" width="19" style="41" customWidth="1"/>
    <col min="15872" max="15872" width="23.7109375" style="41" customWidth="1"/>
    <col min="15873" max="15873" width="25.85546875" style="41" customWidth="1"/>
    <col min="15874" max="15876" width="2.7109375" style="41" customWidth="1"/>
    <col min="15877" max="15877" width="11.5703125" style="41"/>
    <col min="15878" max="15878" width="18.140625" style="41" customWidth="1"/>
    <col min="15879" max="16122" width="11.5703125" style="41"/>
    <col min="16123" max="16123" width="3.5703125" style="41" customWidth="1"/>
    <col min="16124" max="16124" width="30.85546875" style="41" customWidth="1"/>
    <col min="16125" max="16125" width="11.5703125" style="41"/>
    <col min="16126" max="16126" width="17.5703125" style="41" customWidth="1"/>
    <col min="16127" max="16127" width="19" style="41" customWidth="1"/>
    <col min="16128" max="16128" width="23.7109375" style="41" customWidth="1"/>
    <col min="16129" max="16129" width="25.85546875" style="41" customWidth="1"/>
    <col min="16130" max="16132" width="2.7109375" style="41" customWidth="1"/>
    <col min="16133" max="16133" width="11.5703125" style="41"/>
    <col min="16134" max="16134" width="18.140625" style="41" customWidth="1"/>
    <col min="16135" max="16383" width="11.5703125" style="41"/>
    <col min="16384" max="16384" width="11.5703125" style="41" customWidth="1"/>
  </cols>
  <sheetData>
    <row r="1" spans="1:18" ht="20.25" x14ac:dyDescent="0.25">
      <c r="A1" s="289" t="s">
        <v>34</v>
      </c>
      <c r="B1" s="291"/>
      <c r="C1" s="290"/>
      <c r="D1" s="290"/>
      <c r="E1" s="292"/>
      <c r="F1" s="292"/>
    </row>
    <row r="2" spans="1:18" ht="20.25" x14ac:dyDescent="0.25">
      <c r="A2" s="289" t="s">
        <v>33</v>
      </c>
      <c r="B2" s="289"/>
      <c r="C2" s="289"/>
      <c r="D2" s="289"/>
      <c r="E2" s="289"/>
      <c r="F2" s="293"/>
      <c r="G2" s="42"/>
      <c r="H2" s="358" t="str">
        <f>+IF(G2&gt;0,".","ERROR llene FECHA")</f>
        <v>ERROR llene FECHA</v>
      </c>
      <c r="I2" s="359"/>
    </row>
    <row r="3" spans="1:18" ht="20.25" x14ac:dyDescent="0.25">
      <c r="A3" s="294" t="s">
        <v>36</v>
      </c>
      <c r="B3" s="294"/>
      <c r="C3" s="294"/>
      <c r="D3" s="294"/>
      <c r="E3" s="294"/>
      <c r="F3" s="295"/>
      <c r="G3" s="224"/>
      <c r="H3" s="358" t="str">
        <f>+IF(G3&gt;0,".","ERROR llene NRO. EXPTE.")</f>
        <v>ERROR llene NRO. EXPTE.</v>
      </c>
      <c r="I3" s="359"/>
    </row>
    <row r="4" spans="1:18" ht="22.5" x14ac:dyDescent="0.25">
      <c r="A4" s="223"/>
      <c r="B4" s="62"/>
      <c r="C4" s="259"/>
      <c r="D4" s="259"/>
      <c r="E4" s="360" t="s">
        <v>38</v>
      </c>
      <c r="F4" s="361"/>
      <c r="G4" s="224"/>
      <c r="H4" s="358" t="str">
        <f>+IF(G4&gt;0,".","ERROR llene NRO. LEGAJO")</f>
        <v>ERROR llene NRO. LEGAJO</v>
      </c>
      <c r="I4" s="359"/>
    </row>
    <row r="5" spans="1:18" ht="12.75" customHeight="1" x14ac:dyDescent="0.25">
      <c r="A5" s="369" t="s">
        <v>29</v>
      </c>
      <c r="B5" s="370" t="s">
        <v>3</v>
      </c>
      <c r="C5" s="371" t="s">
        <v>30</v>
      </c>
      <c r="D5" s="371"/>
      <c r="E5" s="372" t="s">
        <v>21</v>
      </c>
      <c r="F5" s="374" t="s">
        <v>21</v>
      </c>
      <c r="G5" s="350" t="s">
        <v>4</v>
      </c>
      <c r="H5" s="350"/>
      <c r="I5" s="365" t="s">
        <v>37</v>
      </c>
      <c r="J5" s="366" t="s">
        <v>38</v>
      </c>
      <c r="K5" s="366" t="s">
        <v>39</v>
      </c>
      <c r="L5" s="367" t="s">
        <v>112</v>
      </c>
      <c r="M5" s="367" t="s">
        <v>113</v>
      </c>
      <c r="N5" s="362" t="s">
        <v>114</v>
      </c>
      <c r="O5" s="363"/>
      <c r="P5" s="363"/>
      <c r="Q5" s="363"/>
      <c r="R5" s="364"/>
    </row>
    <row r="6" spans="1:18" ht="51" x14ac:dyDescent="0.25">
      <c r="A6" s="369"/>
      <c r="B6" s="370"/>
      <c r="C6" s="25" t="s">
        <v>31</v>
      </c>
      <c r="D6" s="26" t="s">
        <v>32</v>
      </c>
      <c r="E6" s="373"/>
      <c r="F6" s="374"/>
      <c r="G6" s="34" t="s">
        <v>5</v>
      </c>
      <c r="H6" s="35" t="s">
        <v>6</v>
      </c>
      <c r="I6" s="365"/>
      <c r="J6" s="366"/>
      <c r="K6" s="366"/>
      <c r="L6" s="368"/>
      <c r="M6" s="368"/>
      <c r="N6" s="186" t="s">
        <v>37</v>
      </c>
      <c r="O6" s="186" t="s">
        <v>115</v>
      </c>
      <c r="P6" s="186" t="s">
        <v>116</v>
      </c>
      <c r="Q6" s="186" t="s">
        <v>112</v>
      </c>
      <c r="R6" s="186" t="s">
        <v>113</v>
      </c>
    </row>
    <row r="7" spans="1:18" x14ac:dyDescent="0.25">
      <c r="A7" s="264"/>
      <c r="B7" s="265"/>
      <c r="C7" s="266"/>
      <c r="D7" s="266"/>
      <c r="E7" s="65"/>
      <c r="F7" s="66"/>
      <c r="G7" s="67"/>
      <c r="H7" s="67"/>
      <c r="I7" s="267"/>
      <c r="J7" s="267"/>
      <c r="K7" s="267"/>
      <c r="L7" s="268"/>
      <c r="M7" s="268"/>
      <c r="N7" s="268"/>
      <c r="O7" s="268"/>
      <c r="P7" s="268"/>
      <c r="Q7" s="268"/>
      <c r="R7" s="268"/>
    </row>
    <row r="8" spans="1:18" x14ac:dyDescent="0.25">
      <c r="A8" s="270"/>
      <c r="B8" s="271">
        <f>IF(E8=0,0,IMPRIMIR!A7)</f>
        <v>0</v>
      </c>
      <c r="C8" s="43">
        <f>IF(E8=0,0,IMPRIMIR!$D$3)</f>
        <v>0</v>
      </c>
      <c r="D8" s="43">
        <f>IF(E8="0",0,$G$2)</f>
        <v>0</v>
      </c>
      <c r="E8" s="43">
        <f>IMPRIMIR!B7</f>
        <v>0</v>
      </c>
      <c r="F8" s="43">
        <f>IMPRIMIR!C7</f>
        <v>0</v>
      </c>
      <c r="G8" s="43">
        <f>IF(E8=0,0,IMPRIMIR!D7)</f>
        <v>0</v>
      </c>
      <c r="H8" s="43">
        <f>IF(E8=0,0,IMPRIMIR!E7)</f>
        <v>0</v>
      </c>
      <c r="I8" s="43">
        <f>IF(E8=0,0,$G$2)</f>
        <v>0</v>
      </c>
      <c r="J8" s="43">
        <f>IF(E8=0,0,$G$4)</f>
        <v>0</v>
      </c>
      <c r="K8" s="43">
        <f>IF(E8=0,0,$G$3)</f>
        <v>0</v>
      </c>
      <c r="L8" s="269"/>
      <c r="M8" s="269"/>
      <c r="N8" s="269"/>
      <c r="O8" s="269"/>
      <c r="P8" s="269"/>
      <c r="Q8" s="269"/>
      <c r="R8" s="269"/>
    </row>
    <row r="9" spans="1:18" x14ac:dyDescent="0.25">
      <c r="A9" s="270"/>
      <c r="B9" s="271">
        <f>IF(E9=0,0,IMPRIMIR!A8)</f>
        <v>0</v>
      </c>
      <c r="C9" s="43">
        <f>IF(E9=0,0,IMPRIMIR!$D$3)</f>
        <v>0</v>
      </c>
      <c r="D9" s="43">
        <f t="shared" ref="D9:D72" si="0">IF(E9="0",0,$G$2)</f>
        <v>0</v>
      </c>
      <c r="E9" s="43">
        <f>IMPRIMIR!B8</f>
        <v>0</v>
      </c>
      <c r="F9" s="43">
        <f>IMPRIMIR!C8</f>
        <v>0</v>
      </c>
      <c r="G9" s="43">
        <f>IF(E9=0,0,IMPRIMIR!D8)</f>
        <v>0</v>
      </c>
      <c r="H9" s="43">
        <f>IF(E9=0,0,IMPRIMIR!E8)</f>
        <v>0</v>
      </c>
      <c r="I9" s="43">
        <f t="shared" ref="I9:I72" si="1">IF(E9=0,0,$G$2)</f>
        <v>0</v>
      </c>
      <c r="J9" s="43">
        <f t="shared" ref="J9:J72" si="2">IF(E9=0,0,$G$4)</f>
        <v>0</v>
      </c>
      <c r="K9" s="43">
        <f t="shared" ref="K9:K72" si="3">IF(E9=0,0,$G$3)</f>
        <v>0</v>
      </c>
      <c r="L9" s="269"/>
      <c r="M9" s="269"/>
      <c r="N9" s="269"/>
      <c r="O9" s="269"/>
      <c r="P9" s="269"/>
      <c r="Q9" s="269"/>
      <c r="R9" s="269"/>
    </row>
    <row r="10" spans="1:18" x14ac:dyDescent="0.25">
      <c r="A10" s="270"/>
      <c r="B10" s="271">
        <f>IF(E10=0,0,IMPRIMIR!A9)</f>
        <v>0</v>
      </c>
      <c r="C10" s="43">
        <f>IF(E10=0,0,IMPRIMIR!$D$3)</f>
        <v>0</v>
      </c>
      <c r="D10" s="43">
        <f t="shared" si="0"/>
        <v>0</v>
      </c>
      <c r="E10" s="43">
        <f>IMPRIMIR!B9</f>
        <v>0</v>
      </c>
      <c r="F10" s="43">
        <f>IMPRIMIR!C9</f>
        <v>0</v>
      </c>
      <c r="G10" s="43">
        <f>IF(E10=0,0,IMPRIMIR!D9)</f>
        <v>0</v>
      </c>
      <c r="H10" s="43">
        <f>IF(E10=0,0,IMPRIMIR!E9)</f>
        <v>0</v>
      </c>
      <c r="I10" s="43">
        <f t="shared" si="1"/>
        <v>0</v>
      </c>
      <c r="J10" s="43">
        <f t="shared" si="2"/>
        <v>0</v>
      </c>
      <c r="K10" s="43">
        <f t="shared" si="3"/>
        <v>0</v>
      </c>
      <c r="L10" s="269"/>
      <c r="M10" s="269"/>
      <c r="N10" s="269"/>
      <c r="O10" s="269"/>
      <c r="P10" s="269"/>
      <c r="Q10" s="269"/>
      <c r="R10" s="269"/>
    </row>
    <row r="11" spans="1:18" x14ac:dyDescent="0.25">
      <c r="A11" s="270"/>
      <c r="B11" s="271">
        <f>IF(E11=0,0,IMPRIMIR!A10)</f>
        <v>0</v>
      </c>
      <c r="C11" s="43">
        <f>IF(E11=0,0,IMPRIMIR!$D$3)</f>
        <v>0</v>
      </c>
      <c r="D11" s="43">
        <f t="shared" si="0"/>
        <v>0</v>
      </c>
      <c r="E11" s="43">
        <f>IMPRIMIR!B10</f>
        <v>0</v>
      </c>
      <c r="F11" s="43">
        <f>IMPRIMIR!C10</f>
        <v>0</v>
      </c>
      <c r="G11" s="43">
        <f>IF(E11=0,0,IMPRIMIR!D10)</f>
        <v>0</v>
      </c>
      <c r="H11" s="43">
        <f>IF(E11=0,0,IMPRIMIR!E10)</f>
        <v>0</v>
      </c>
      <c r="I11" s="43">
        <f t="shared" si="1"/>
        <v>0</v>
      </c>
      <c r="J11" s="43">
        <f t="shared" si="2"/>
        <v>0</v>
      </c>
      <c r="K11" s="43">
        <f t="shared" si="3"/>
        <v>0</v>
      </c>
      <c r="L11" s="269"/>
      <c r="M11" s="269"/>
      <c r="N11" s="269"/>
      <c r="O11" s="269"/>
      <c r="P11" s="269"/>
      <c r="Q11" s="269"/>
      <c r="R11" s="269"/>
    </row>
    <row r="12" spans="1:18" x14ac:dyDescent="0.25">
      <c r="A12" s="270"/>
      <c r="B12" s="271">
        <f>IF(E12=0,0,IMPRIMIR!A11)</f>
        <v>0</v>
      </c>
      <c r="C12" s="43">
        <f>IF(E12=0,0,IMPRIMIR!$D$3)</f>
        <v>0</v>
      </c>
      <c r="D12" s="43">
        <f t="shared" si="0"/>
        <v>0</v>
      </c>
      <c r="E12" s="43">
        <f>IMPRIMIR!B11</f>
        <v>0</v>
      </c>
      <c r="F12" s="43">
        <f>IMPRIMIR!C11</f>
        <v>0</v>
      </c>
      <c r="G12" s="43">
        <f>IF(E12=0,0,IMPRIMIR!D11)</f>
        <v>0</v>
      </c>
      <c r="H12" s="43">
        <f>IF(E12=0,0,IMPRIMIR!E11)</f>
        <v>0</v>
      </c>
      <c r="I12" s="43">
        <f t="shared" si="1"/>
        <v>0</v>
      </c>
      <c r="J12" s="43">
        <f t="shared" si="2"/>
        <v>0</v>
      </c>
      <c r="K12" s="43">
        <f t="shared" si="3"/>
        <v>0</v>
      </c>
      <c r="L12" s="269"/>
      <c r="M12" s="269"/>
      <c r="N12" s="269"/>
      <c r="O12" s="269"/>
      <c r="P12" s="269"/>
      <c r="Q12" s="269"/>
      <c r="R12" s="269"/>
    </row>
    <row r="13" spans="1:18" x14ac:dyDescent="0.25">
      <c r="A13" s="270"/>
      <c r="B13" s="271">
        <f>IF(E13=0,0,IMPRIMIR!A12)</f>
        <v>0</v>
      </c>
      <c r="C13" s="43">
        <f>IF(E13=0,0,IMPRIMIR!$D$3)</f>
        <v>0</v>
      </c>
      <c r="D13" s="43">
        <f t="shared" si="0"/>
        <v>0</v>
      </c>
      <c r="E13" s="43">
        <f>IMPRIMIR!B12</f>
        <v>0</v>
      </c>
      <c r="F13" s="43">
        <f>IMPRIMIR!C12</f>
        <v>0</v>
      </c>
      <c r="G13" s="43">
        <f>IF(E13=0,0,IMPRIMIR!D12)</f>
        <v>0</v>
      </c>
      <c r="H13" s="43">
        <f>IF(E13=0,0,IMPRIMIR!E12)</f>
        <v>0</v>
      </c>
      <c r="I13" s="43">
        <f t="shared" si="1"/>
        <v>0</v>
      </c>
      <c r="J13" s="43">
        <f t="shared" si="2"/>
        <v>0</v>
      </c>
      <c r="K13" s="43">
        <f t="shared" si="3"/>
        <v>0</v>
      </c>
      <c r="L13" s="269"/>
      <c r="M13" s="269"/>
      <c r="N13" s="269"/>
      <c r="O13" s="269"/>
      <c r="P13" s="269"/>
      <c r="Q13" s="269"/>
      <c r="R13" s="269"/>
    </row>
    <row r="14" spans="1:18" x14ac:dyDescent="0.25">
      <c r="A14" s="270"/>
      <c r="B14" s="271">
        <f>IF(E14=0,0,IMPRIMIR!A13)</f>
        <v>0</v>
      </c>
      <c r="C14" s="43">
        <f>IF(E14=0,0,IMPRIMIR!$D$3)</f>
        <v>0</v>
      </c>
      <c r="D14" s="43">
        <f t="shared" si="0"/>
        <v>0</v>
      </c>
      <c r="E14" s="43">
        <f>IMPRIMIR!B13</f>
        <v>0</v>
      </c>
      <c r="F14" s="43">
        <f>IMPRIMIR!C13</f>
        <v>0</v>
      </c>
      <c r="G14" s="43">
        <f>IF(E14=0,0,IMPRIMIR!D13)</f>
        <v>0</v>
      </c>
      <c r="H14" s="43">
        <f>IF(E14=0,0,IMPRIMIR!E13)</f>
        <v>0</v>
      </c>
      <c r="I14" s="43">
        <f t="shared" si="1"/>
        <v>0</v>
      </c>
      <c r="J14" s="43">
        <f t="shared" si="2"/>
        <v>0</v>
      </c>
      <c r="K14" s="43">
        <f t="shared" si="3"/>
        <v>0</v>
      </c>
      <c r="L14" s="269"/>
      <c r="M14" s="269"/>
      <c r="N14" s="269"/>
      <c r="O14" s="269"/>
      <c r="P14" s="269"/>
      <c r="Q14" s="269"/>
      <c r="R14" s="269"/>
    </row>
    <row r="15" spans="1:18" x14ac:dyDescent="0.25">
      <c r="A15" s="270"/>
      <c r="B15" s="271">
        <f>IF(E15=0,0,IMPRIMIR!A14)</f>
        <v>0</v>
      </c>
      <c r="C15" s="43">
        <f>IF(E15=0,0,IMPRIMIR!$D$3)</f>
        <v>0</v>
      </c>
      <c r="D15" s="43">
        <f t="shared" si="0"/>
        <v>0</v>
      </c>
      <c r="E15" s="43">
        <f>IMPRIMIR!B14</f>
        <v>0</v>
      </c>
      <c r="F15" s="43">
        <f>IMPRIMIR!C14</f>
        <v>0</v>
      </c>
      <c r="G15" s="43">
        <f>IF(E15=0,0,IMPRIMIR!D14)</f>
        <v>0</v>
      </c>
      <c r="H15" s="43">
        <f>IF(E15=0,0,IMPRIMIR!E14)</f>
        <v>0</v>
      </c>
      <c r="I15" s="43">
        <f t="shared" si="1"/>
        <v>0</v>
      </c>
      <c r="J15" s="43">
        <f t="shared" si="2"/>
        <v>0</v>
      </c>
      <c r="K15" s="43">
        <f t="shared" si="3"/>
        <v>0</v>
      </c>
      <c r="L15" s="269"/>
      <c r="M15" s="269"/>
      <c r="N15" s="269"/>
      <c r="O15" s="269"/>
      <c r="P15" s="269"/>
      <c r="Q15" s="269"/>
      <c r="R15" s="269"/>
    </row>
    <row r="16" spans="1:18" ht="38.25" x14ac:dyDescent="0.25">
      <c r="A16" s="270"/>
      <c r="B16" s="271" t="str">
        <f>IF(E16=0,0,IMPRIMIR!A15)</f>
        <v>b SOCIEDAD</v>
      </c>
      <c r="C16" s="43">
        <f>IF(E16=0,0,IMPRIMIR!$D$3)</f>
        <v>0</v>
      </c>
      <c r="D16" s="43">
        <f t="shared" si="0"/>
        <v>0</v>
      </c>
      <c r="E16" s="43" t="str">
        <f>IMPRIMIR!B15</f>
        <v>0</v>
      </c>
      <c r="F16" s="43" t="str">
        <f>IMPRIMIR!C15</f>
        <v>0</v>
      </c>
      <c r="G16" s="43" t="str">
        <f>IF(E16=0,0,IMPRIMIR!D15)</f>
        <v>CEL/TEL (de administración) -en su caso indicar que no posee-:</v>
      </c>
      <c r="H16" s="43" t="str">
        <f>IF(E16=0,0,IMPRIMIR!E15)</f>
        <v>INCOMPLETO RECHAZAR</v>
      </c>
      <c r="I16" s="43">
        <f t="shared" si="1"/>
        <v>0</v>
      </c>
      <c r="J16" s="43">
        <f t="shared" si="2"/>
        <v>0</v>
      </c>
      <c r="K16" s="43">
        <f t="shared" si="3"/>
        <v>0</v>
      </c>
      <c r="L16" s="269"/>
      <c r="M16" s="269"/>
      <c r="N16" s="269"/>
      <c r="O16" s="269"/>
      <c r="P16" s="269"/>
      <c r="Q16" s="269"/>
      <c r="R16" s="269"/>
    </row>
    <row r="17" spans="1:18" ht="38.25" x14ac:dyDescent="0.25">
      <c r="A17" s="270"/>
      <c r="B17" s="271" t="str">
        <f>IF(E17=0,0,IMPRIMIR!A16)</f>
        <v>b SOCIEDAD</v>
      </c>
      <c r="C17" s="43">
        <f>IF(E17=0,0,IMPRIMIR!$D$3)</f>
        <v>0</v>
      </c>
      <c r="D17" s="43">
        <f t="shared" si="0"/>
        <v>0</v>
      </c>
      <c r="E17" s="43" t="str">
        <f>IMPRIMIR!B16</f>
        <v>0</v>
      </c>
      <c r="F17" s="43" t="str">
        <f>IMPRIMIR!C16</f>
        <v>0</v>
      </c>
      <c r="G17" s="43" t="str">
        <f>IF(E17=0,0,IMPRIMIR!D16)</f>
        <v>EMAIL (de administración)  -en su caso indicar que no posee-:</v>
      </c>
      <c r="H17" s="43" t="str">
        <f>IF(E17=0,0,IMPRIMIR!E16)</f>
        <v>INCOMPLETO RECHAZAR</v>
      </c>
      <c r="I17" s="43">
        <f t="shared" si="1"/>
        <v>0</v>
      </c>
      <c r="J17" s="43">
        <f t="shared" si="2"/>
        <v>0</v>
      </c>
      <c r="K17" s="43">
        <f t="shared" si="3"/>
        <v>0</v>
      </c>
      <c r="L17" s="269"/>
      <c r="M17" s="269"/>
      <c r="N17" s="269"/>
      <c r="O17" s="269"/>
      <c r="P17" s="269"/>
      <c r="Q17" s="269"/>
      <c r="R17" s="269"/>
    </row>
    <row r="18" spans="1:18" ht="24.75" x14ac:dyDescent="0.25">
      <c r="A18" s="270"/>
      <c r="B18" s="271" t="str">
        <f>IF(E18=0,0,IMPRIMIR!A17)</f>
        <v>ba SOCIEDAD</v>
      </c>
      <c r="C18" s="43">
        <f>IF(E18=0,0,IMPRIMIR!$D$3)</f>
        <v>0</v>
      </c>
      <c r="D18" s="43">
        <f t="shared" si="0"/>
        <v>0</v>
      </c>
      <c r="E18" s="43" t="str">
        <f>IMPRIMIR!B17</f>
        <v>0</v>
      </c>
      <c r="F18" s="43" t="str">
        <f>IMPRIMIR!C17</f>
        <v>0</v>
      </c>
      <c r="G18" s="43" t="str">
        <f>IF(E18=0,0,IMPRIMIR!D17)</f>
        <v>DIRECCION SEDE SOCIAL:</v>
      </c>
      <c r="H18" s="43" t="str">
        <f>IF(E18=0,0,IMPRIMIR!E17)</f>
        <v>INCOMPLETO RECHAZAR</v>
      </c>
      <c r="I18" s="43">
        <f t="shared" si="1"/>
        <v>0</v>
      </c>
      <c r="J18" s="43">
        <f t="shared" si="2"/>
        <v>0</v>
      </c>
      <c r="K18" s="43">
        <f t="shared" si="3"/>
        <v>0</v>
      </c>
      <c r="L18" s="269"/>
      <c r="M18" s="269"/>
      <c r="N18" s="269"/>
      <c r="O18" s="269"/>
      <c r="P18" s="269"/>
      <c r="Q18" s="269"/>
      <c r="R18" s="269"/>
    </row>
    <row r="19" spans="1:18" ht="24.75" x14ac:dyDescent="0.25">
      <c r="A19" s="270"/>
      <c r="B19" s="271" t="str">
        <f>IF(E19=0,0,IMPRIMIR!A18)</f>
        <v>bb SOCIEDAD</v>
      </c>
      <c r="C19" s="43">
        <f>IF(E19=0,0,IMPRIMIR!$D$3)</f>
        <v>0</v>
      </c>
      <c r="D19" s="43">
        <f t="shared" si="0"/>
        <v>0</v>
      </c>
      <c r="E19" s="43" t="str">
        <f>IMPRIMIR!B18</f>
        <v>0</v>
      </c>
      <c r="F19" s="43" t="str">
        <f>IMPRIMIR!C18</f>
        <v>0</v>
      </c>
      <c r="G19" s="43" t="str">
        <f>IF(E19=0,0,IMPRIMIR!D18)</f>
        <v>CUIT –sin puntos ni barras-:</v>
      </c>
      <c r="H19" s="43" t="str">
        <f>IF(E19=0,0,IMPRIMIR!E18)</f>
        <v>INCOMPLETO RECHAZAR</v>
      </c>
      <c r="I19" s="43">
        <f t="shared" si="1"/>
        <v>0</v>
      </c>
      <c r="J19" s="43">
        <f t="shared" si="2"/>
        <v>0</v>
      </c>
      <c r="K19" s="43">
        <f t="shared" si="3"/>
        <v>0</v>
      </c>
      <c r="L19" s="269"/>
      <c r="M19" s="269"/>
      <c r="N19" s="269"/>
      <c r="O19" s="269"/>
      <c r="P19" s="269"/>
      <c r="Q19" s="269"/>
      <c r="R19" s="269"/>
    </row>
    <row r="20" spans="1:18" x14ac:dyDescent="0.25">
      <c r="A20" s="270"/>
      <c r="B20" s="271">
        <f>IF(E20=0,0,IMPRIMIR!A19)</f>
        <v>0</v>
      </c>
      <c r="C20" s="43">
        <f>IF(E20=0,0,IMPRIMIR!$D$3)</f>
        <v>0</v>
      </c>
      <c r="D20" s="43">
        <f t="shared" si="0"/>
        <v>0</v>
      </c>
      <c r="E20" s="43">
        <f>IMPRIMIR!B19</f>
        <v>0</v>
      </c>
      <c r="F20" s="43">
        <f>IMPRIMIR!C19</f>
        <v>0</v>
      </c>
      <c r="G20" s="43">
        <f>IF(E20=0,0,IMPRIMIR!D19)</f>
        <v>0</v>
      </c>
      <c r="H20" s="43">
        <f>IF(E20=0,0,IMPRIMIR!E19)</f>
        <v>0</v>
      </c>
      <c r="I20" s="43">
        <f t="shared" si="1"/>
        <v>0</v>
      </c>
      <c r="J20" s="43">
        <f t="shared" si="2"/>
        <v>0</v>
      </c>
      <c r="K20" s="43">
        <f t="shared" si="3"/>
        <v>0</v>
      </c>
      <c r="L20" s="269"/>
      <c r="M20" s="269"/>
      <c r="N20" s="269"/>
      <c r="O20" s="269"/>
      <c r="P20" s="269"/>
      <c r="Q20" s="269"/>
      <c r="R20" s="269"/>
    </row>
    <row r="21" spans="1:18" x14ac:dyDescent="0.25">
      <c r="A21" s="270"/>
      <c r="B21" s="271">
        <f>IF(E21=0,0,IMPRIMIR!A20)</f>
        <v>0</v>
      </c>
      <c r="C21" s="43">
        <f>IF(E21=0,0,IMPRIMIR!$D$3)</f>
        <v>0</v>
      </c>
      <c r="D21" s="43">
        <f t="shared" si="0"/>
        <v>0</v>
      </c>
      <c r="E21" s="43">
        <f>IMPRIMIR!B20</f>
        <v>0</v>
      </c>
      <c r="F21" s="43">
        <f>IMPRIMIR!C20</f>
        <v>0</v>
      </c>
      <c r="G21" s="43">
        <f>IF(E21=0,0,IMPRIMIR!D20)</f>
        <v>0</v>
      </c>
      <c r="H21" s="43">
        <f>IF(E21=0,0,IMPRIMIR!E20)</f>
        <v>0</v>
      </c>
      <c r="I21" s="43">
        <f t="shared" si="1"/>
        <v>0</v>
      </c>
      <c r="J21" s="43">
        <f t="shared" si="2"/>
        <v>0</v>
      </c>
      <c r="K21" s="43">
        <f t="shared" si="3"/>
        <v>0</v>
      </c>
      <c r="L21" s="269"/>
      <c r="M21" s="269"/>
      <c r="N21" s="269"/>
      <c r="O21" s="269"/>
      <c r="P21" s="269"/>
      <c r="Q21" s="269"/>
      <c r="R21" s="269"/>
    </row>
    <row r="22" spans="1:18" x14ac:dyDescent="0.25">
      <c r="A22" s="270"/>
      <c r="B22" s="271">
        <f>IF(E22=0,0,IMPRIMIR!A21)</f>
        <v>0</v>
      </c>
      <c r="C22" s="43">
        <f>IF(E22=0,0,IMPRIMIR!$D$3)</f>
        <v>0</v>
      </c>
      <c r="D22" s="43">
        <f t="shared" si="0"/>
        <v>0</v>
      </c>
      <c r="E22" s="43">
        <f>IMPRIMIR!B21</f>
        <v>0</v>
      </c>
      <c r="F22" s="43">
        <f>IMPRIMIR!C21</f>
        <v>0</v>
      </c>
      <c r="G22" s="43">
        <f>IF(E22=0,0,IMPRIMIR!D21)</f>
        <v>0</v>
      </c>
      <c r="H22" s="43">
        <f>IF(E22=0,0,IMPRIMIR!E21)</f>
        <v>0</v>
      </c>
      <c r="I22" s="43">
        <f t="shared" si="1"/>
        <v>0</v>
      </c>
      <c r="J22" s="43">
        <f t="shared" si="2"/>
        <v>0</v>
      </c>
      <c r="K22" s="43">
        <f t="shared" si="3"/>
        <v>0</v>
      </c>
      <c r="L22" s="269"/>
      <c r="M22" s="269"/>
      <c r="N22" s="269"/>
      <c r="O22" s="269"/>
      <c r="P22" s="269"/>
      <c r="Q22" s="269"/>
      <c r="R22" s="269"/>
    </row>
    <row r="23" spans="1:18" x14ac:dyDescent="0.25">
      <c r="A23" s="270"/>
      <c r="B23" s="271">
        <f>IF(E23=0,0,IMPRIMIR!A22)</f>
        <v>0</v>
      </c>
      <c r="C23" s="43">
        <f>IF(E23=0,0,IMPRIMIR!$D$3)</f>
        <v>0</v>
      </c>
      <c r="D23" s="43">
        <f t="shared" si="0"/>
        <v>0</v>
      </c>
      <c r="E23" s="43">
        <f>IMPRIMIR!B22</f>
        <v>0</v>
      </c>
      <c r="F23" s="43">
        <f>IMPRIMIR!C22</f>
        <v>0</v>
      </c>
      <c r="G23" s="43">
        <f>IF(E23=0,0,IMPRIMIR!D22)</f>
        <v>0</v>
      </c>
      <c r="H23" s="43">
        <f>IF(E23=0,0,IMPRIMIR!E22)</f>
        <v>0</v>
      </c>
      <c r="I23" s="43">
        <f t="shared" si="1"/>
        <v>0</v>
      </c>
      <c r="J23" s="43">
        <f t="shared" si="2"/>
        <v>0</v>
      </c>
      <c r="K23" s="43">
        <f t="shared" si="3"/>
        <v>0</v>
      </c>
      <c r="L23" s="269"/>
      <c r="M23" s="269"/>
      <c r="N23" s="269"/>
      <c r="O23" s="269"/>
      <c r="P23" s="269"/>
      <c r="Q23" s="269"/>
      <c r="R23" s="269"/>
    </row>
    <row r="24" spans="1:18" x14ac:dyDescent="0.25">
      <c r="A24" s="270"/>
      <c r="B24" s="271">
        <f>IF(E24=0,0,IMPRIMIR!A23)</f>
        <v>0</v>
      </c>
      <c r="C24" s="43">
        <f>IF(E24=0,0,IMPRIMIR!$D$3)</f>
        <v>0</v>
      </c>
      <c r="D24" s="43">
        <f t="shared" si="0"/>
        <v>0</v>
      </c>
      <c r="E24" s="43">
        <f>IMPRIMIR!B23</f>
        <v>0</v>
      </c>
      <c r="F24" s="43">
        <f>IMPRIMIR!C23</f>
        <v>0</v>
      </c>
      <c r="G24" s="43">
        <f>IF(E24=0,0,IMPRIMIR!D23)</f>
        <v>0</v>
      </c>
      <c r="H24" s="43">
        <f>IF(E24=0,0,IMPRIMIR!E23)</f>
        <v>0</v>
      </c>
      <c r="I24" s="43">
        <f t="shared" si="1"/>
        <v>0</v>
      </c>
      <c r="J24" s="43">
        <f t="shared" si="2"/>
        <v>0</v>
      </c>
      <c r="K24" s="43">
        <f t="shared" si="3"/>
        <v>0</v>
      </c>
      <c r="L24" s="269"/>
      <c r="M24" s="269"/>
      <c r="N24" s="269"/>
      <c r="O24" s="269"/>
      <c r="P24" s="269"/>
      <c r="Q24" s="269"/>
      <c r="R24" s="269"/>
    </row>
    <row r="25" spans="1:18" x14ac:dyDescent="0.25">
      <c r="A25" s="270"/>
      <c r="B25" s="271">
        <f>IF(E25=0,0,IMPRIMIR!A24)</f>
        <v>0</v>
      </c>
      <c r="C25" s="43">
        <f>IF(E25=0,0,IMPRIMIR!$D$3)</f>
        <v>0</v>
      </c>
      <c r="D25" s="43">
        <f t="shared" si="0"/>
        <v>0</v>
      </c>
      <c r="E25" s="43">
        <f>IMPRIMIR!B24</f>
        <v>0</v>
      </c>
      <c r="F25" s="43">
        <f>IMPRIMIR!C24</f>
        <v>0</v>
      </c>
      <c r="G25" s="43">
        <f>IF(E25=0,0,IMPRIMIR!D24)</f>
        <v>0</v>
      </c>
      <c r="H25" s="43">
        <f>IF(E25=0,0,IMPRIMIR!E24)</f>
        <v>0</v>
      </c>
      <c r="I25" s="43">
        <f t="shared" si="1"/>
        <v>0</v>
      </c>
      <c r="J25" s="43">
        <f t="shared" si="2"/>
        <v>0</v>
      </c>
      <c r="K25" s="43">
        <f t="shared" si="3"/>
        <v>0</v>
      </c>
      <c r="L25" s="269"/>
      <c r="M25" s="269"/>
      <c r="N25" s="269"/>
      <c r="O25" s="269"/>
      <c r="P25" s="269"/>
      <c r="Q25" s="269"/>
      <c r="R25" s="269"/>
    </row>
    <row r="26" spans="1:18" x14ac:dyDescent="0.25">
      <c r="A26" s="270"/>
      <c r="B26" s="271">
        <f>IF(E26=0,0,IMPRIMIR!A25)</f>
        <v>0</v>
      </c>
      <c r="C26" s="43">
        <f>IF(E26=0,0,IMPRIMIR!$D$3)</f>
        <v>0</v>
      </c>
      <c r="D26" s="43">
        <f t="shared" si="0"/>
        <v>0</v>
      </c>
      <c r="E26" s="43">
        <f>IMPRIMIR!B25</f>
        <v>0</v>
      </c>
      <c r="F26" s="43">
        <f>IMPRIMIR!C25</f>
        <v>0</v>
      </c>
      <c r="G26" s="43">
        <f>IF(E26=0,0,IMPRIMIR!D25)</f>
        <v>0</v>
      </c>
      <c r="H26" s="43">
        <f>IF(E26=0,0,IMPRIMIR!E25)</f>
        <v>0</v>
      </c>
      <c r="I26" s="43">
        <f t="shared" si="1"/>
        <v>0</v>
      </c>
      <c r="J26" s="43">
        <f t="shared" si="2"/>
        <v>0</v>
      </c>
      <c r="K26" s="43">
        <f t="shared" si="3"/>
        <v>0</v>
      </c>
      <c r="L26" s="269"/>
      <c r="M26" s="269"/>
      <c r="N26" s="269"/>
      <c r="O26" s="269"/>
      <c r="P26" s="269"/>
      <c r="Q26" s="269"/>
      <c r="R26" s="269"/>
    </row>
    <row r="27" spans="1:18" x14ac:dyDescent="0.25">
      <c r="A27" s="270"/>
      <c r="B27" s="271">
        <f>IF(E27=0,0,IMPRIMIR!A26)</f>
        <v>0</v>
      </c>
      <c r="C27" s="43">
        <f>IF(E27=0,0,IMPRIMIR!$D$3)</f>
        <v>0</v>
      </c>
      <c r="D27" s="43">
        <f t="shared" si="0"/>
        <v>0</v>
      </c>
      <c r="E27" s="43">
        <f>IMPRIMIR!B26</f>
        <v>0</v>
      </c>
      <c r="F27" s="43">
        <f>IMPRIMIR!C26</f>
        <v>0</v>
      </c>
      <c r="G27" s="43">
        <f>IF(E27=0,0,IMPRIMIR!D26)</f>
        <v>0</v>
      </c>
      <c r="H27" s="43">
        <f>IF(E27=0,0,IMPRIMIR!E26)</f>
        <v>0</v>
      </c>
      <c r="I27" s="43">
        <f t="shared" si="1"/>
        <v>0</v>
      </c>
      <c r="J27" s="43">
        <f t="shared" si="2"/>
        <v>0</v>
      </c>
      <c r="K27" s="43">
        <f t="shared" si="3"/>
        <v>0</v>
      </c>
      <c r="L27" s="269"/>
      <c r="M27" s="269"/>
      <c r="N27" s="269"/>
      <c r="O27" s="269"/>
      <c r="P27" s="269"/>
      <c r="Q27" s="269"/>
      <c r="R27" s="269"/>
    </row>
    <row r="28" spans="1:18" x14ac:dyDescent="0.25">
      <c r="A28" s="270"/>
      <c r="B28" s="271">
        <f>IF(E28=0,0,IMPRIMIR!A27)</f>
        <v>0</v>
      </c>
      <c r="C28" s="43">
        <f>IF(E28=0,0,IMPRIMIR!$D$3)</f>
        <v>0</v>
      </c>
      <c r="D28" s="43">
        <f t="shared" si="0"/>
        <v>0</v>
      </c>
      <c r="E28" s="43">
        <f>IMPRIMIR!B27</f>
        <v>0</v>
      </c>
      <c r="F28" s="43">
        <f>IMPRIMIR!C27</f>
        <v>0</v>
      </c>
      <c r="G28" s="43">
        <f>IF(E28=0,0,IMPRIMIR!D27)</f>
        <v>0</v>
      </c>
      <c r="H28" s="43">
        <f>IF(E28=0,0,IMPRIMIR!E27)</f>
        <v>0</v>
      </c>
      <c r="I28" s="43">
        <f t="shared" si="1"/>
        <v>0</v>
      </c>
      <c r="J28" s="43">
        <f t="shared" si="2"/>
        <v>0</v>
      </c>
      <c r="K28" s="43">
        <f t="shared" si="3"/>
        <v>0</v>
      </c>
      <c r="L28" s="269"/>
      <c r="M28" s="269"/>
      <c r="N28" s="269"/>
      <c r="O28" s="269"/>
      <c r="P28" s="269"/>
      <c r="Q28" s="269"/>
      <c r="R28" s="269"/>
    </row>
    <row r="29" spans="1:18" x14ac:dyDescent="0.25">
      <c r="A29" s="270"/>
      <c r="B29" s="271">
        <f>IF(E29=0,0,IMPRIMIR!A28)</f>
        <v>0</v>
      </c>
      <c r="C29" s="43">
        <f>IF(E29=0,0,IMPRIMIR!$D$3)</f>
        <v>0</v>
      </c>
      <c r="D29" s="43">
        <f t="shared" si="0"/>
        <v>0</v>
      </c>
      <c r="E29" s="43">
        <f>IMPRIMIR!B28</f>
        <v>0</v>
      </c>
      <c r="F29" s="43">
        <f>IMPRIMIR!C28</f>
        <v>0</v>
      </c>
      <c r="G29" s="43">
        <f>IF(E29=0,0,IMPRIMIR!D28)</f>
        <v>0</v>
      </c>
      <c r="H29" s="43">
        <f>IF(E29=0,0,IMPRIMIR!E28)</f>
        <v>0</v>
      </c>
      <c r="I29" s="43">
        <f t="shared" si="1"/>
        <v>0</v>
      </c>
      <c r="J29" s="43">
        <f t="shared" si="2"/>
        <v>0</v>
      </c>
      <c r="K29" s="43">
        <f t="shared" si="3"/>
        <v>0</v>
      </c>
      <c r="L29" s="269"/>
      <c r="M29" s="269"/>
      <c r="N29" s="269"/>
      <c r="O29" s="269"/>
      <c r="P29" s="269"/>
      <c r="Q29" s="269"/>
      <c r="R29" s="269"/>
    </row>
    <row r="30" spans="1:18" x14ac:dyDescent="0.25">
      <c r="A30" s="270"/>
      <c r="B30" s="271">
        <f>IF(E30=0,0,IMPRIMIR!A29)</f>
        <v>0</v>
      </c>
      <c r="C30" s="43">
        <f>IF(E30=0,0,IMPRIMIR!$D$3)</f>
        <v>0</v>
      </c>
      <c r="D30" s="43">
        <f t="shared" si="0"/>
        <v>0</v>
      </c>
      <c r="E30" s="43">
        <f>IMPRIMIR!B29</f>
        <v>0</v>
      </c>
      <c r="F30" s="43">
        <f>IMPRIMIR!C29</f>
        <v>0</v>
      </c>
      <c r="G30" s="43">
        <f>IF(E30=0,0,IMPRIMIR!D29)</f>
        <v>0</v>
      </c>
      <c r="H30" s="43">
        <f>IF(E30=0,0,IMPRIMIR!E29)</f>
        <v>0</v>
      </c>
      <c r="I30" s="43">
        <f t="shared" si="1"/>
        <v>0</v>
      </c>
      <c r="J30" s="43">
        <f t="shared" si="2"/>
        <v>0</v>
      </c>
      <c r="K30" s="43">
        <f t="shared" si="3"/>
        <v>0</v>
      </c>
      <c r="L30" s="269"/>
      <c r="M30" s="269"/>
      <c r="N30" s="269"/>
      <c r="O30" s="269"/>
      <c r="P30" s="269"/>
      <c r="Q30" s="269"/>
      <c r="R30" s="269"/>
    </row>
    <row r="31" spans="1:18" x14ac:dyDescent="0.25">
      <c r="A31" s="270"/>
      <c r="B31" s="271">
        <f>IF(E31=0,0,IMPRIMIR!A30)</f>
        <v>0</v>
      </c>
      <c r="C31" s="43">
        <f>IF(E31=0,0,IMPRIMIR!$D$3)</f>
        <v>0</v>
      </c>
      <c r="D31" s="43">
        <f t="shared" si="0"/>
        <v>0</v>
      </c>
      <c r="E31" s="43">
        <f>IMPRIMIR!B30</f>
        <v>0</v>
      </c>
      <c r="F31" s="43">
        <f>IMPRIMIR!C30</f>
        <v>0</v>
      </c>
      <c r="G31" s="43">
        <f>IF(E31=0,0,IMPRIMIR!D30)</f>
        <v>0</v>
      </c>
      <c r="H31" s="43">
        <f>IF(E31=0,0,IMPRIMIR!E30)</f>
        <v>0</v>
      </c>
      <c r="I31" s="43">
        <f t="shared" si="1"/>
        <v>0</v>
      </c>
      <c r="J31" s="43">
        <f t="shared" si="2"/>
        <v>0</v>
      </c>
      <c r="K31" s="43">
        <f t="shared" si="3"/>
        <v>0</v>
      </c>
      <c r="L31" s="269"/>
      <c r="M31" s="269"/>
      <c r="N31" s="269"/>
      <c r="O31" s="269"/>
      <c r="P31" s="269"/>
      <c r="Q31" s="269"/>
      <c r="R31" s="269"/>
    </row>
    <row r="32" spans="1:18" x14ac:dyDescent="0.25">
      <c r="A32" s="270"/>
      <c r="B32" s="271">
        <f>IF(E32=0,0,IMPRIMIR!A31)</f>
        <v>0</v>
      </c>
      <c r="C32" s="43">
        <f>IF(E32=0,0,IMPRIMIR!$D$3)</f>
        <v>0</v>
      </c>
      <c r="D32" s="43">
        <f t="shared" si="0"/>
        <v>0</v>
      </c>
      <c r="E32" s="43">
        <f>IMPRIMIR!B31</f>
        <v>0</v>
      </c>
      <c r="F32" s="43">
        <f>IMPRIMIR!C31</f>
        <v>0</v>
      </c>
      <c r="G32" s="43">
        <f>IF(E32=0,0,IMPRIMIR!D31)</f>
        <v>0</v>
      </c>
      <c r="H32" s="43">
        <f>IF(E32=0,0,IMPRIMIR!E31)</f>
        <v>0</v>
      </c>
      <c r="I32" s="43">
        <f t="shared" si="1"/>
        <v>0</v>
      </c>
      <c r="J32" s="43">
        <f t="shared" si="2"/>
        <v>0</v>
      </c>
      <c r="K32" s="43">
        <f t="shared" si="3"/>
        <v>0</v>
      </c>
      <c r="L32" s="269"/>
      <c r="M32" s="269"/>
      <c r="N32" s="269"/>
      <c r="O32" s="269"/>
      <c r="P32" s="269"/>
      <c r="Q32" s="269"/>
      <c r="R32" s="269"/>
    </row>
    <row r="33" spans="1:18" x14ac:dyDescent="0.25">
      <c r="A33" s="270"/>
      <c r="B33" s="271">
        <f>IF(E33=0,0,IMPRIMIR!A32)</f>
        <v>0</v>
      </c>
      <c r="C33" s="43">
        <f>IF(E33=0,0,IMPRIMIR!$D$3)</f>
        <v>0</v>
      </c>
      <c r="D33" s="43">
        <f t="shared" si="0"/>
        <v>0</v>
      </c>
      <c r="E33" s="43">
        <f>IMPRIMIR!B32</f>
        <v>0</v>
      </c>
      <c r="F33" s="43">
        <f>IMPRIMIR!C32</f>
        <v>0</v>
      </c>
      <c r="G33" s="43">
        <f>IF(E33=0,0,IMPRIMIR!D32)</f>
        <v>0</v>
      </c>
      <c r="H33" s="43">
        <f>IF(E33=0,0,IMPRIMIR!E32)</f>
        <v>0</v>
      </c>
      <c r="I33" s="43">
        <f t="shared" si="1"/>
        <v>0</v>
      </c>
      <c r="J33" s="43">
        <f t="shared" si="2"/>
        <v>0</v>
      </c>
      <c r="K33" s="43">
        <f t="shared" si="3"/>
        <v>0</v>
      </c>
      <c r="L33" s="269"/>
      <c r="M33" s="269"/>
      <c r="N33" s="269"/>
      <c r="O33" s="269"/>
      <c r="P33" s="269"/>
      <c r="Q33" s="269"/>
      <c r="R33" s="269"/>
    </row>
    <row r="34" spans="1:18" x14ac:dyDescent="0.25">
      <c r="A34" s="270"/>
      <c r="B34" s="271">
        <f>IF(E34=0,0,IMPRIMIR!A33)</f>
        <v>0</v>
      </c>
      <c r="C34" s="43">
        <f>IF(E34=0,0,IMPRIMIR!$D$3)</f>
        <v>0</v>
      </c>
      <c r="D34" s="43">
        <f t="shared" si="0"/>
        <v>0</v>
      </c>
      <c r="E34" s="43">
        <f>IMPRIMIR!B33</f>
        <v>0</v>
      </c>
      <c r="F34" s="43">
        <f>IMPRIMIR!C33</f>
        <v>0</v>
      </c>
      <c r="G34" s="43">
        <f>IF(E34=0,0,IMPRIMIR!D33)</f>
        <v>0</v>
      </c>
      <c r="H34" s="43">
        <f>IF(E34=0,0,IMPRIMIR!E33)</f>
        <v>0</v>
      </c>
      <c r="I34" s="43">
        <f t="shared" si="1"/>
        <v>0</v>
      </c>
      <c r="J34" s="43">
        <f t="shared" si="2"/>
        <v>0</v>
      </c>
      <c r="K34" s="43">
        <f t="shared" si="3"/>
        <v>0</v>
      </c>
      <c r="L34" s="269"/>
      <c r="M34" s="269"/>
      <c r="N34" s="269"/>
      <c r="O34" s="269"/>
      <c r="P34" s="269"/>
      <c r="Q34" s="269"/>
      <c r="R34" s="269"/>
    </row>
    <row r="35" spans="1:18" x14ac:dyDescent="0.25">
      <c r="A35" s="270"/>
      <c r="B35" s="271">
        <f>IF(E35=0,0,IMPRIMIR!A34)</f>
        <v>0</v>
      </c>
      <c r="C35" s="43">
        <f>IF(E35=0,0,IMPRIMIR!$D$3)</f>
        <v>0</v>
      </c>
      <c r="D35" s="43">
        <f t="shared" si="0"/>
        <v>0</v>
      </c>
      <c r="E35" s="43">
        <f>IMPRIMIR!B34</f>
        <v>0</v>
      </c>
      <c r="F35" s="43">
        <f>IMPRIMIR!C34</f>
        <v>0</v>
      </c>
      <c r="G35" s="43">
        <f>IF(E35=0,0,IMPRIMIR!D34)</f>
        <v>0</v>
      </c>
      <c r="H35" s="43">
        <f>IF(E35=0,0,IMPRIMIR!E34)</f>
        <v>0</v>
      </c>
      <c r="I35" s="43">
        <f t="shared" si="1"/>
        <v>0</v>
      </c>
      <c r="J35" s="43">
        <f t="shared" si="2"/>
        <v>0</v>
      </c>
      <c r="K35" s="43">
        <f t="shared" si="3"/>
        <v>0</v>
      </c>
      <c r="L35" s="269"/>
      <c r="M35" s="269"/>
      <c r="N35" s="269"/>
      <c r="O35" s="269"/>
      <c r="P35" s="269"/>
      <c r="Q35" s="269"/>
      <c r="R35" s="269"/>
    </row>
    <row r="36" spans="1:18" x14ac:dyDescent="0.25">
      <c r="A36" s="270"/>
      <c r="B36" s="271">
        <f>IF(E36=0,0,IMPRIMIR!A35)</f>
        <v>0</v>
      </c>
      <c r="C36" s="43">
        <f>IF(E36=0,0,IMPRIMIR!$D$3)</f>
        <v>0</v>
      </c>
      <c r="D36" s="43">
        <f t="shared" si="0"/>
        <v>0</v>
      </c>
      <c r="E36" s="43">
        <f>IMPRIMIR!B35</f>
        <v>0</v>
      </c>
      <c r="F36" s="43">
        <f>IMPRIMIR!C35</f>
        <v>0</v>
      </c>
      <c r="G36" s="43">
        <f>IF(E36=0,0,IMPRIMIR!D35)</f>
        <v>0</v>
      </c>
      <c r="H36" s="43">
        <f>IF(E36=0,0,IMPRIMIR!E35)</f>
        <v>0</v>
      </c>
      <c r="I36" s="43">
        <f t="shared" si="1"/>
        <v>0</v>
      </c>
      <c r="J36" s="43">
        <f t="shared" si="2"/>
        <v>0</v>
      </c>
      <c r="K36" s="43">
        <f t="shared" si="3"/>
        <v>0</v>
      </c>
      <c r="L36" s="269"/>
      <c r="M36" s="269"/>
      <c r="N36" s="269"/>
      <c r="O36" s="269"/>
      <c r="P36" s="269"/>
      <c r="Q36" s="269"/>
      <c r="R36" s="269"/>
    </row>
    <row r="37" spans="1:18" x14ac:dyDescent="0.25">
      <c r="A37" s="270"/>
      <c r="B37" s="271">
        <f>IF(E37=0,0,IMPRIMIR!A36)</f>
        <v>0</v>
      </c>
      <c r="C37" s="43">
        <f>IF(E37=0,0,IMPRIMIR!$D$3)</f>
        <v>0</v>
      </c>
      <c r="D37" s="43">
        <f t="shared" si="0"/>
        <v>0</v>
      </c>
      <c r="E37" s="43">
        <f>IMPRIMIR!B36</f>
        <v>0</v>
      </c>
      <c r="F37" s="43">
        <f>IMPRIMIR!C36</f>
        <v>0</v>
      </c>
      <c r="G37" s="43">
        <f>IF(E37=0,0,IMPRIMIR!D36)</f>
        <v>0</v>
      </c>
      <c r="H37" s="43">
        <f>IF(E37=0,0,IMPRIMIR!E36)</f>
        <v>0</v>
      </c>
      <c r="I37" s="43">
        <f t="shared" si="1"/>
        <v>0</v>
      </c>
      <c r="J37" s="43">
        <f t="shared" si="2"/>
        <v>0</v>
      </c>
      <c r="K37" s="43">
        <f t="shared" si="3"/>
        <v>0</v>
      </c>
      <c r="L37" s="269"/>
      <c r="M37" s="269"/>
      <c r="N37" s="269"/>
      <c r="O37" s="269"/>
      <c r="P37" s="269"/>
      <c r="Q37" s="269"/>
      <c r="R37" s="269"/>
    </row>
    <row r="38" spans="1:18" x14ac:dyDescent="0.25">
      <c r="A38" s="270"/>
      <c r="B38" s="271">
        <f>IF(E38=0,0,IMPRIMIR!A37)</f>
        <v>0</v>
      </c>
      <c r="C38" s="43">
        <f>IF(E38=0,0,IMPRIMIR!$D$3)</f>
        <v>0</v>
      </c>
      <c r="D38" s="43">
        <f t="shared" si="0"/>
        <v>0</v>
      </c>
      <c r="E38" s="43">
        <f>IMPRIMIR!B37</f>
        <v>0</v>
      </c>
      <c r="F38" s="43">
        <f>IMPRIMIR!C37</f>
        <v>0</v>
      </c>
      <c r="G38" s="43">
        <f>IF(E38=0,0,IMPRIMIR!D37)</f>
        <v>0</v>
      </c>
      <c r="H38" s="43">
        <f>IF(E38=0,0,IMPRIMIR!E37)</f>
        <v>0</v>
      </c>
      <c r="I38" s="43">
        <f t="shared" si="1"/>
        <v>0</v>
      </c>
      <c r="J38" s="43">
        <f t="shared" si="2"/>
        <v>0</v>
      </c>
      <c r="K38" s="43">
        <f t="shared" si="3"/>
        <v>0</v>
      </c>
      <c r="L38" s="269"/>
      <c r="M38" s="269"/>
      <c r="N38" s="269"/>
      <c r="O38" s="269"/>
      <c r="P38" s="269"/>
      <c r="Q38" s="269"/>
      <c r="R38" s="269"/>
    </row>
    <row r="39" spans="1:18" x14ac:dyDescent="0.25">
      <c r="A39" s="270"/>
      <c r="B39" s="271">
        <f>IF(E39=0,0,IMPRIMIR!A38)</f>
        <v>0</v>
      </c>
      <c r="C39" s="43">
        <f>IF(E39=0,0,IMPRIMIR!$D$3)</f>
        <v>0</v>
      </c>
      <c r="D39" s="43">
        <f t="shared" si="0"/>
        <v>0</v>
      </c>
      <c r="E39" s="43">
        <f>IMPRIMIR!B38</f>
        <v>0</v>
      </c>
      <c r="F39" s="43">
        <f>IMPRIMIR!C38</f>
        <v>0</v>
      </c>
      <c r="G39" s="43">
        <f>IF(E39=0,0,IMPRIMIR!D38)</f>
        <v>0</v>
      </c>
      <c r="H39" s="43">
        <f>IF(E39=0,0,IMPRIMIR!E38)</f>
        <v>0</v>
      </c>
      <c r="I39" s="43">
        <f t="shared" si="1"/>
        <v>0</v>
      </c>
      <c r="J39" s="43">
        <f t="shared" si="2"/>
        <v>0</v>
      </c>
      <c r="K39" s="43">
        <f t="shared" si="3"/>
        <v>0</v>
      </c>
      <c r="L39" s="269"/>
      <c r="M39" s="269"/>
      <c r="N39" s="269"/>
      <c r="O39" s="269"/>
      <c r="P39" s="269"/>
      <c r="Q39" s="269"/>
      <c r="R39" s="269"/>
    </row>
    <row r="40" spans="1:18" x14ac:dyDescent="0.25">
      <c r="A40" s="270"/>
      <c r="B40" s="271">
        <f>IF(E40=0,0,IMPRIMIR!A39)</f>
        <v>0</v>
      </c>
      <c r="C40" s="43">
        <f>IF(E40=0,0,IMPRIMIR!$D$3)</f>
        <v>0</v>
      </c>
      <c r="D40" s="43">
        <f t="shared" si="0"/>
        <v>0</v>
      </c>
      <c r="E40" s="43">
        <f>IMPRIMIR!B39</f>
        <v>0</v>
      </c>
      <c r="F40" s="43">
        <f>IMPRIMIR!C39</f>
        <v>0</v>
      </c>
      <c r="G40" s="43">
        <f>IF(E40=0,0,IMPRIMIR!D39)</f>
        <v>0</v>
      </c>
      <c r="H40" s="43">
        <f>IF(E40=0,0,IMPRIMIR!E39)</f>
        <v>0</v>
      </c>
      <c r="I40" s="43">
        <f t="shared" si="1"/>
        <v>0</v>
      </c>
      <c r="J40" s="43">
        <f t="shared" si="2"/>
        <v>0</v>
      </c>
      <c r="K40" s="43">
        <f t="shared" si="3"/>
        <v>0</v>
      </c>
      <c r="L40" s="269"/>
      <c r="M40" s="269"/>
      <c r="N40" s="269"/>
      <c r="O40" s="269"/>
      <c r="P40" s="269"/>
      <c r="Q40" s="269"/>
      <c r="R40" s="269"/>
    </row>
    <row r="41" spans="1:18" x14ac:dyDescent="0.25">
      <c r="A41" s="270"/>
      <c r="B41" s="271">
        <f>IF(E41=0,0,IMPRIMIR!A40)</f>
        <v>0</v>
      </c>
      <c r="C41" s="43">
        <f>IF(E41=0,0,IMPRIMIR!$D$3)</f>
        <v>0</v>
      </c>
      <c r="D41" s="43">
        <f t="shared" si="0"/>
        <v>0</v>
      </c>
      <c r="E41" s="43">
        <f>IMPRIMIR!B40</f>
        <v>0</v>
      </c>
      <c r="F41" s="43">
        <f>IMPRIMIR!C40</f>
        <v>0</v>
      </c>
      <c r="G41" s="43">
        <f>IF(E41=0,0,IMPRIMIR!D40)</f>
        <v>0</v>
      </c>
      <c r="H41" s="43">
        <f>IF(E41=0,0,IMPRIMIR!E40)</f>
        <v>0</v>
      </c>
      <c r="I41" s="43">
        <f t="shared" si="1"/>
        <v>0</v>
      </c>
      <c r="J41" s="43">
        <f t="shared" si="2"/>
        <v>0</v>
      </c>
      <c r="K41" s="43">
        <f t="shared" si="3"/>
        <v>0</v>
      </c>
      <c r="L41" s="269"/>
      <c r="M41" s="269"/>
      <c r="N41" s="269"/>
      <c r="O41" s="269"/>
      <c r="P41" s="269"/>
      <c r="Q41" s="269"/>
      <c r="R41" s="269"/>
    </row>
    <row r="42" spans="1:18" x14ac:dyDescent="0.25">
      <c r="A42" s="270"/>
      <c r="B42" s="271">
        <f>IF(E42=0,0,IMPRIMIR!A41)</f>
        <v>0</v>
      </c>
      <c r="C42" s="43">
        <f>IF(E42=0,0,IMPRIMIR!$D$3)</f>
        <v>0</v>
      </c>
      <c r="D42" s="43">
        <f t="shared" si="0"/>
        <v>0</v>
      </c>
      <c r="E42" s="43">
        <f>IMPRIMIR!B41</f>
        <v>0</v>
      </c>
      <c r="F42" s="43">
        <f>IMPRIMIR!C41</f>
        <v>0</v>
      </c>
      <c r="G42" s="43">
        <f>IF(E42=0,0,IMPRIMIR!D41)</f>
        <v>0</v>
      </c>
      <c r="H42" s="43">
        <f>IF(E42=0,0,IMPRIMIR!E41)</f>
        <v>0</v>
      </c>
      <c r="I42" s="43">
        <f t="shared" si="1"/>
        <v>0</v>
      </c>
      <c r="J42" s="43">
        <f t="shared" si="2"/>
        <v>0</v>
      </c>
      <c r="K42" s="43">
        <f t="shared" si="3"/>
        <v>0</v>
      </c>
      <c r="L42" s="269"/>
      <c r="M42" s="269"/>
      <c r="N42" s="269"/>
      <c r="O42" s="269"/>
      <c r="P42" s="269"/>
      <c r="Q42" s="269"/>
      <c r="R42" s="269"/>
    </row>
    <row r="43" spans="1:18" x14ac:dyDescent="0.25">
      <c r="A43" s="270"/>
      <c r="B43" s="271">
        <f>IF(E43=0,0,IMPRIMIR!A42)</f>
        <v>0</v>
      </c>
      <c r="C43" s="43">
        <f>IF(E43=0,0,IMPRIMIR!$D$3)</f>
        <v>0</v>
      </c>
      <c r="D43" s="43">
        <f t="shared" si="0"/>
        <v>0</v>
      </c>
      <c r="E43" s="43">
        <f>IMPRIMIR!B42</f>
        <v>0</v>
      </c>
      <c r="F43" s="43">
        <f>IMPRIMIR!C42</f>
        <v>0</v>
      </c>
      <c r="G43" s="43">
        <f>IF(E43=0,0,IMPRIMIR!D42)</f>
        <v>0</v>
      </c>
      <c r="H43" s="43">
        <f>IF(E43=0,0,IMPRIMIR!E42)</f>
        <v>0</v>
      </c>
      <c r="I43" s="43">
        <f t="shared" si="1"/>
        <v>0</v>
      </c>
      <c r="J43" s="43">
        <f t="shared" si="2"/>
        <v>0</v>
      </c>
      <c r="K43" s="43">
        <f t="shared" si="3"/>
        <v>0</v>
      </c>
      <c r="L43" s="269"/>
      <c r="M43" s="269"/>
      <c r="N43" s="269"/>
      <c r="O43" s="269"/>
      <c r="P43" s="269"/>
      <c r="Q43" s="269"/>
      <c r="R43" s="269"/>
    </row>
    <row r="44" spans="1:18" x14ac:dyDescent="0.25">
      <c r="A44" s="270"/>
      <c r="B44" s="271">
        <f>IF(E44=0,0,IMPRIMIR!A43)</f>
        <v>0</v>
      </c>
      <c r="C44" s="43">
        <f>IF(E44=0,0,IMPRIMIR!$D$3)</f>
        <v>0</v>
      </c>
      <c r="D44" s="43">
        <f t="shared" si="0"/>
        <v>0</v>
      </c>
      <c r="E44" s="43">
        <f>IMPRIMIR!B43</f>
        <v>0</v>
      </c>
      <c r="F44" s="43">
        <f>IMPRIMIR!C43</f>
        <v>0</v>
      </c>
      <c r="G44" s="43">
        <f>IF(E44=0,0,IMPRIMIR!D43)</f>
        <v>0</v>
      </c>
      <c r="H44" s="43">
        <f>IF(E44=0,0,IMPRIMIR!E43)</f>
        <v>0</v>
      </c>
      <c r="I44" s="43">
        <f t="shared" si="1"/>
        <v>0</v>
      </c>
      <c r="J44" s="43">
        <f t="shared" si="2"/>
        <v>0</v>
      </c>
      <c r="K44" s="43">
        <f t="shared" si="3"/>
        <v>0</v>
      </c>
      <c r="L44" s="269"/>
      <c r="M44" s="269"/>
      <c r="N44" s="269"/>
      <c r="O44" s="269"/>
      <c r="P44" s="269"/>
      <c r="Q44" s="269"/>
      <c r="R44" s="269"/>
    </row>
    <row r="45" spans="1:18" x14ac:dyDescent="0.25">
      <c r="A45" s="270"/>
      <c r="B45" s="271">
        <f>IF(E45=0,0,IMPRIMIR!A44)</f>
        <v>0</v>
      </c>
      <c r="C45" s="43">
        <f>IF(E45=0,0,IMPRIMIR!$D$3)</f>
        <v>0</v>
      </c>
      <c r="D45" s="43">
        <f t="shared" si="0"/>
        <v>0</v>
      </c>
      <c r="E45" s="43">
        <f>IMPRIMIR!B44</f>
        <v>0</v>
      </c>
      <c r="F45" s="43">
        <f>IMPRIMIR!C44</f>
        <v>0</v>
      </c>
      <c r="G45" s="43">
        <f>IF(E45=0,0,IMPRIMIR!D44)</f>
        <v>0</v>
      </c>
      <c r="H45" s="43">
        <f>IF(E45=0,0,IMPRIMIR!E44)</f>
        <v>0</v>
      </c>
      <c r="I45" s="43">
        <f t="shared" si="1"/>
        <v>0</v>
      </c>
      <c r="J45" s="43">
        <f t="shared" si="2"/>
        <v>0</v>
      </c>
      <c r="K45" s="43">
        <f t="shared" si="3"/>
        <v>0</v>
      </c>
      <c r="L45" s="269"/>
      <c r="M45" s="269"/>
      <c r="N45" s="269"/>
      <c r="O45" s="269"/>
      <c r="P45" s="269"/>
      <c r="Q45" s="269"/>
      <c r="R45" s="269"/>
    </row>
    <row r="46" spans="1:18" x14ac:dyDescent="0.25">
      <c r="A46" s="270"/>
      <c r="B46" s="271">
        <f>IF(E46=0,0,IMPRIMIR!A45)</f>
        <v>0</v>
      </c>
      <c r="C46" s="43">
        <f>IF(E46=0,0,IMPRIMIR!$D$3)</f>
        <v>0</v>
      </c>
      <c r="D46" s="43">
        <f t="shared" si="0"/>
        <v>0</v>
      </c>
      <c r="E46" s="43">
        <f>IMPRIMIR!B45</f>
        <v>0</v>
      </c>
      <c r="F46" s="43">
        <f>IMPRIMIR!C45</f>
        <v>0</v>
      </c>
      <c r="G46" s="43">
        <f>IF(E46=0,0,IMPRIMIR!D45)</f>
        <v>0</v>
      </c>
      <c r="H46" s="43">
        <f>IF(E46=0,0,IMPRIMIR!E45)</f>
        <v>0</v>
      </c>
      <c r="I46" s="43">
        <f t="shared" si="1"/>
        <v>0</v>
      </c>
      <c r="J46" s="43">
        <f t="shared" si="2"/>
        <v>0</v>
      </c>
      <c r="K46" s="43">
        <f t="shared" si="3"/>
        <v>0</v>
      </c>
      <c r="L46" s="269"/>
      <c r="M46" s="269"/>
      <c r="N46" s="269"/>
      <c r="O46" s="269"/>
      <c r="P46" s="269"/>
      <c r="Q46" s="269"/>
      <c r="R46" s="269"/>
    </row>
    <row r="47" spans="1:18" x14ac:dyDescent="0.25">
      <c r="A47" s="270"/>
      <c r="B47" s="271">
        <f>IF(E47=0,0,IMPRIMIR!A46)</f>
        <v>0</v>
      </c>
      <c r="C47" s="43">
        <f>IF(E47=0,0,IMPRIMIR!$D$3)</f>
        <v>0</v>
      </c>
      <c r="D47" s="43">
        <f t="shared" si="0"/>
        <v>0</v>
      </c>
      <c r="E47" s="43">
        <f>IMPRIMIR!B46</f>
        <v>0</v>
      </c>
      <c r="F47" s="43">
        <f>IMPRIMIR!C46</f>
        <v>0</v>
      </c>
      <c r="G47" s="43">
        <f>IF(E47=0,0,IMPRIMIR!D46)</f>
        <v>0</v>
      </c>
      <c r="H47" s="43">
        <f>IF(E47=0,0,IMPRIMIR!E46)</f>
        <v>0</v>
      </c>
      <c r="I47" s="43">
        <f t="shared" si="1"/>
        <v>0</v>
      </c>
      <c r="J47" s="43">
        <f t="shared" si="2"/>
        <v>0</v>
      </c>
      <c r="K47" s="43">
        <f t="shared" si="3"/>
        <v>0</v>
      </c>
      <c r="L47" s="269"/>
      <c r="M47" s="269"/>
      <c r="N47" s="269"/>
      <c r="O47" s="269"/>
      <c r="P47" s="269"/>
      <c r="Q47" s="269"/>
      <c r="R47" s="269"/>
    </row>
    <row r="48" spans="1:18" x14ac:dyDescent="0.25">
      <c r="A48" s="270"/>
      <c r="B48" s="271">
        <f>IF(E48=0,0,IMPRIMIR!A47)</f>
        <v>0</v>
      </c>
      <c r="C48" s="43">
        <f>IF(E48=0,0,IMPRIMIR!$D$3)</f>
        <v>0</v>
      </c>
      <c r="D48" s="43">
        <f t="shared" si="0"/>
        <v>0</v>
      </c>
      <c r="E48" s="43">
        <f>IMPRIMIR!B47</f>
        <v>0</v>
      </c>
      <c r="F48" s="43">
        <f>IMPRIMIR!C47</f>
        <v>0</v>
      </c>
      <c r="G48" s="43">
        <f>IF(E48=0,0,IMPRIMIR!D47)</f>
        <v>0</v>
      </c>
      <c r="H48" s="43">
        <f>IF(E48=0,0,IMPRIMIR!E47)</f>
        <v>0</v>
      </c>
      <c r="I48" s="43">
        <f t="shared" si="1"/>
        <v>0</v>
      </c>
      <c r="J48" s="43">
        <f t="shared" si="2"/>
        <v>0</v>
      </c>
      <c r="K48" s="43">
        <f t="shared" si="3"/>
        <v>0</v>
      </c>
      <c r="L48" s="269"/>
      <c r="M48" s="269"/>
      <c r="N48" s="269"/>
      <c r="O48" s="269"/>
      <c r="P48" s="269"/>
      <c r="Q48" s="269"/>
      <c r="R48" s="269"/>
    </row>
    <row r="49" spans="1:18" x14ac:dyDescent="0.25">
      <c r="A49" s="270"/>
      <c r="B49" s="271">
        <f>IF(E49=0,0,IMPRIMIR!A48)</f>
        <v>0</v>
      </c>
      <c r="C49" s="43">
        <f>IF(E49=0,0,IMPRIMIR!$D$3)</f>
        <v>0</v>
      </c>
      <c r="D49" s="43">
        <f t="shared" si="0"/>
        <v>0</v>
      </c>
      <c r="E49" s="43">
        <f>IMPRIMIR!B48</f>
        <v>0</v>
      </c>
      <c r="F49" s="43">
        <f>IMPRIMIR!C48</f>
        <v>0</v>
      </c>
      <c r="G49" s="43">
        <f>IF(E49=0,0,IMPRIMIR!D48)</f>
        <v>0</v>
      </c>
      <c r="H49" s="43">
        <f>IF(E49=0,0,IMPRIMIR!E48)</f>
        <v>0</v>
      </c>
      <c r="I49" s="43">
        <f t="shared" si="1"/>
        <v>0</v>
      </c>
      <c r="J49" s="43">
        <f t="shared" si="2"/>
        <v>0</v>
      </c>
      <c r="K49" s="43">
        <f t="shared" si="3"/>
        <v>0</v>
      </c>
      <c r="L49" s="269"/>
      <c r="M49" s="269"/>
      <c r="N49" s="269"/>
      <c r="O49" s="269"/>
      <c r="P49" s="269"/>
      <c r="Q49" s="269"/>
      <c r="R49" s="269"/>
    </row>
    <row r="50" spans="1:18" x14ac:dyDescent="0.25">
      <c r="A50" s="270"/>
      <c r="B50" s="271">
        <f>IF(E50=0,0,IMPRIMIR!A49)</f>
        <v>0</v>
      </c>
      <c r="C50" s="43">
        <f>IF(E50=0,0,IMPRIMIR!$D$3)</f>
        <v>0</v>
      </c>
      <c r="D50" s="43">
        <f t="shared" si="0"/>
        <v>0</v>
      </c>
      <c r="E50" s="43">
        <f>IMPRIMIR!B49</f>
        <v>0</v>
      </c>
      <c r="F50" s="43">
        <f>IMPRIMIR!C49</f>
        <v>0</v>
      </c>
      <c r="G50" s="43">
        <f>IF(E50=0,0,IMPRIMIR!D49)</f>
        <v>0</v>
      </c>
      <c r="H50" s="43">
        <f>IF(E50=0,0,IMPRIMIR!E49)</f>
        <v>0</v>
      </c>
      <c r="I50" s="43">
        <f t="shared" si="1"/>
        <v>0</v>
      </c>
      <c r="J50" s="43">
        <f t="shared" si="2"/>
        <v>0</v>
      </c>
      <c r="K50" s="43">
        <f t="shared" si="3"/>
        <v>0</v>
      </c>
      <c r="L50" s="269"/>
      <c r="M50" s="269"/>
      <c r="N50" s="269"/>
      <c r="O50" s="269"/>
      <c r="P50" s="269"/>
      <c r="Q50" s="269"/>
      <c r="R50" s="269"/>
    </row>
    <row r="51" spans="1:18" x14ac:dyDescent="0.25">
      <c r="A51" s="270"/>
      <c r="B51" s="271">
        <f>IF(E51=0,0,IMPRIMIR!A50)</f>
        <v>0</v>
      </c>
      <c r="C51" s="43">
        <f>IF(E51=0,0,IMPRIMIR!$D$3)</f>
        <v>0</v>
      </c>
      <c r="D51" s="43">
        <f t="shared" si="0"/>
        <v>0</v>
      </c>
      <c r="E51" s="43">
        <f>IMPRIMIR!B50</f>
        <v>0</v>
      </c>
      <c r="F51" s="43">
        <f>IMPRIMIR!C50</f>
        <v>0</v>
      </c>
      <c r="G51" s="43">
        <f>IF(E51=0,0,IMPRIMIR!D50)</f>
        <v>0</v>
      </c>
      <c r="H51" s="43">
        <f>IF(E51=0,0,IMPRIMIR!E50)</f>
        <v>0</v>
      </c>
      <c r="I51" s="43">
        <f t="shared" si="1"/>
        <v>0</v>
      </c>
      <c r="J51" s="43">
        <f t="shared" si="2"/>
        <v>0</v>
      </c>
      <c r="K51" s="43">
        <f t="shared" si="3"/>
        <v>0</v>
      </c>
      <c r="L51" s="269"/>
      <c r="M51" s="269"/>
      <c r="N51" s="269"/>
      <c r="O51" s="269"/>
      <c r="P51" s="269"/>
      <c r="Q51" s="269"/>
      <c r="R51" s="269"/>
    </row>
    <row r="52" spans="1:18" x14ac:dyDescent="0.25">
      <c r="A52" s="270"/>
      <c r="B52" s="271">
        <f>IF(E52=0,0,IMPRIMIR!A51)</f>
        <v>0</v>
      </c>
      <c r="C52" s="43">
        <f>IF(E52=0,0,IMPRIMIR!$D$3)</f>
        <v>0</v>
      </c>
      <c r="D52" s="43">
        <f t="shared" si="0"/>
        <v>0</v>
      </c>
      <c r="E52" s="43">
        <f>IMPRIMIR!B51</f>
        <v>0</v>
      </c>
      <c r="F52" s="43">
        <f>IMPRIMIR!C51</f>
        <v>0</v>
      </c>
      <c r="G52" s="43">
        <f>IF(E52=0,0,IMPRIMIR!D51)</f>
        <v>0</v>
      </c>
      <c r="H52" s="43">
        <f>IF(E52=0,0,IMPRIMIR!E51)</f>
        <v>0</v>
      </c>
      <c r="I52" s="43">
        <f t="shared" si="1"/>
        <v>0</v>
      </c>
      <c r="J52" s="43">
        <f t="shared" si="2"/>
        <v>0</v>
      </c>
      <c r="K52" s="43">
        <f t="shared" si="3"/>
        <v>0</v>
      </c>
      <c r="L52" s="269"/>
      <c r="M52" s="269"/>
      <c r="N52" s="269"/>
      <c r="O52" s="269"/>
      <c r="P52" s="269"/>
      <c r="Q52" s="269"/>
      <c r="R52" s="269"/>
    </row>
    <row r="53" spans="1:18" x14ac:dyDescent="0.25">
      <c r="A53" s="270"/>
      <c r="B53" s="271">
        <f>IF(E53=0,0,IMPRIMIR!A52)</f>
        <v>0</v>
      </c>
      <c r="C53" s="43">
        <f>IF(E53=0,0,IMPRIMIR!$D$3)</f>
        <v>0</v>
      </c>
      <c r="D53" s="43">
        <f t="shared" si="0"/>
        <v>0</v>
      </c>
      <c r="E53" s="43">
        <f>IMPRIMIR!B52</f>
        <v>0</v>
      </c>
      <c r="F53" s="43">
        <f>IMPRIMIR!C52</f>
        <v>0</v>
      </c>
      <c r="G53" s="43">
        <f>IF(E53=0,0,IMPRIMIR!D52)</f>
        <v>0</v>
      </c>
      <c r="H53" s="43">
        <f>IF(E53=0,0,IMPRIMIR!E52)</f>
        <v>0</v>
      </c>
      <c r="I53" s="43">
        <f t="shared" si="1"/>
        <v>0</v>
      </c>
      <c r="J53" s="43">
        <f t="shared" si="2"/>
        <v>0</v>
      </c>
      <c r="K53" s="43">
        <f t="shared" si="3"/>
        <v>0</v>
      </c>
      <c r="L53" s="269"/>
      <c r="M53" s="269"/>
      <c r="N53" s="269"/>
      <c r="O53" s="269"/>
      <c r="P53" s="269"/>
      <c r="Q53" s="269"/>
      <c r="R53" s="269"/>
    </row>
    <row r="54" spans="1:18" x14ac:dyDescent="0.25">
      <c r="A54" s="270"/>
      <c r="B54" s="271">
        <f>IF(E54=0,0,IMPRIMIR!A53)</f>
        <v>0</v>
      </c>
      <c r="C54" s="43">
        <f>IF(E54=0,0,IMPRIMIR!$D$3)</f>
        <v>0</v>
      </c>
      <c r="D54" s="43">
        <f t="shared" si="0"/>
        <v>0</v>
      </c>
      <c r="E54" s="43">
        <f>IMPRIMIR!B53</f>
        <v>0</v>
      </c>
      <c r="F54" s="43">
        <f>IMPRIMIR!C53</f>
        <v>0</v>
      </c>
      <c r="G54" s="43">
        <f>IF(E54=0,0,IMPRIMIR!D53)</f>
        <v>0</v>
      </c>
      <c r="H54" s="43">
        <f>IF(E54=0,0,IMPRIMIR!E53)</f>
        <v>0</v>
      </c>
      <c r="I54" s="43">
        <f t="shared" si="1"/>
        <v>0</v>
      </c>
      <c r="J54" s="43">
        <f t="shared" si="2"/>
        <v>0</v>
      </c>
      <c r="K54" s="43">
        <f t="shared" si="3"/>
        <v>0</v>
      </c>
      <c r="L54" s="269"/>
      <c r="M54" s="269"/>
      <c r="N54" s="269"/>
      <c r="O54" s="269"/>
      <c r="P54" s="269"/>
      <c r="Q54" s="269"/>
      <c r="R54" s="269"/>
    </row>
    <row r="55" spans="1:18" x14ac:dyDescent="0.25">
      <c r="A55" s="270"/>
      <c r="B55" s="271">
        <f>IF(E55=0,0,IMPRIMIR!A54)</f>
        <v>0</v>
      </c>
      <c r="C55" s="43">
        <f>IF(E55=0,0,IMPRIMIR!$D$3)</f>
        <v>0</v>
      </c>
      <c r="D55" s="43">
        <f t="shared" si="0"/>
        <v>0</v>
      </c>
      <c r="E55" s="43">
        <f>IMPRIMIR!B54</f>
        <v>0</v>
      </c>
      <c r="F55" s="43">
        <f>IMPRIMIR!C54</f>
        <v>0</v>
      </c>
      <c r="G55" s="43">
        <f>IF(E55=0,0,IMPRIMIR!D54)</f>
        <v>0</v>
      </c>
      <c r="H55" s="43">
        <f>IF(E55=0,0,IMPRIMIR!E54)</f>
        <v>0</v>
      </c>
      <c r="I55" s="43">
        <f t="shared" si="1"/>
        <v>0</v>
      </c>
      <c r="J55" s="43">
        <f t="shared" si="2"/>
        <v>0</v>
      </c>
      <c r="K55" s="43">
        <f t="shared" si="3"/>
        <v>0</v>
      </c>
      <c r="L55" s="269"/>
      <c r="M55" s="269"/>
      <c r="N55" s="269"/>
      <c r="O55" s="269"/>
      <c r="P55" s="269"/>
      <c r="Q55" s="269"/>
      <c r="R55" s="269"/>
    </row>
    <row r="56" spans="1:18" x14ac:dyDescent="0.25">
      <c r="A56" s="270"/>
      <c r="B56" s="271">
        <f>IF(E56=0,0,IMPRIMIR!A55)</f>
        <v>0</v>
      </c>
      <c r="C56" s="43">
        <f>IF(E56=0,0,IMPRIMIR!$D$3)</f>
        <v>0</v>
      </c>
      <c r="D56" s="43">
        <f t="shared" si="0"/>
        <v>0</v>
      </c>
      <c r="E56" s="43">
        <f>IMPRIMIR!B55</f>
        <v>0</v>
      </c>
      <c r="F56" s="43">
        <f>IMPRIMIR!C55</f>
        <v>0</v>
      </c>
      <c r="G56" s="43">
        <f>IF(E56=0,0,IMPRIMIR!D55)</f>
        <v>0</v>
      </c>
      <c r="H56" s="43">
        <f>IF(E56=0,0,IMPRIMIR!E55)</f>
        <v>0</v>
      </c>
      <c r="I56" s="43">
        <f t="shared" si="1"/>
        <v>0</v>
      </c>
      <c r="J56" s="43">
        <f t="shared" si="2"/>
        <v>0</v>
      </c>
      <c r="K56" s="43">
        <f t="shared" si="3"/>
        <v>0</v>
      </c>
      <c r="L56" s="269"/>
      <c r="M56" s="269"/>
      <c r="N56" s="269"/>
      <c r="O56" s="269"/>
      <c r="P56" s="269"/>
      <c r="Q56" s="269"/>
      <c r="R56" s="269"/>
    </row>
    <row r="57" spans="1:18" x14ac:dyDescent="0.25">
      <c r="A57" s="270"/>
      <c r="B57" s="271">
        <f>IF(E57=0,0,IMPRIMIR!A56)</f>
        <v>0</v>
      </c>
      <c r="C57" s="43">
        <f>IF(E57=0,0,IMPRIMIR!$D$3)</f>
        <v>0</v>
      </c>
      <c r="D57" s="43">
        <f t="shared" si="0"/>
        <v>0</v>
      </c>
      <c r="E57" s="43">
        <f>IMPRIMIR!B56</f>
        <v>0</v>
      </c>
      <c r="F57" s="43">
        <f>IMPRIMIR!C56</f>
        <v>0</v>
      </c>
      <c r="G57" s="43">
        <f>IF(E57=0,0,IMPRIMIR!D56)</f>
        <v>0</v>
      </c>
      <c r="H57" s="43">
        <f>IF(E57=0,0,IMPRIMIR!E56)</f>
        <v>0</v>
      </c>
      <c r="I57" s="43">
        <f t="shared" si="1"/>
        <v>0</v>
      </c>
      <c r="J57" s="43">
        <f t="shared" si="2"/>
        <v>0</v>
      </c>
      <c r="K57" s="43">
        <f t="shared" si="3"/>
        <v>0</v>
      </c>
      <c r="L57" s="269"/>
      <c r="M57" s="269"/>
      <c r="N57" s="269"/>
      <c r="O57" s="269"/>
      <c r="P57" s="269"/>
      <c r="Q57" s="269"/>
      <c r="R57" s="269"/>
    </row>
    <row r="58" spans="1:18" x14ac:dyDescent="0.25">
      <c r="A58" s="270"/>
      <c r="B58" s="271">
        <f>IF(E58=0,0,IMPRIMIR!A57)</f>
        <v>0</v>
      </c>
      <c r="C58" s="43">
        <f>IF(E58=0,0,IMPRIMIR!$D$3)</f>
        <v>0</v>
      </c>
      <c r="D58" s="43">
        <f t="shared" si="0"/>
        <v>0</v>
      </c>
      <c r="E58" s="43">
        <f>IMPRIMIR!B57</f>
        <v>0</v>
      </c>
      <c r="F58" s="43">
        <f>IMPRIMIR!C57</f>
        <v>0</v>
      </c>
      <c r="G58" s="43">
        <f>IF(E58=0,0,IMPRIMIR!D57)</f>
        <v>0</v>
      </c>
      <c r="H58" s="43">
        <f>IF(E58=0,0,IMPRIMIR!E57)</f>
        <v>0</v>
      </c>
      <c r="I58" s="43">
        <f t="shared" si="1"/>
        <v>0</v>
      </c>
      <c r="J58" s="43">
        <f t="shared" si="2"/>
        <v>0</v>
      </c>
      <c r="K58" s="43">
        <f t="shared" si="3"/>
        <v>0</v>
      </c>
      <c r="L58" s="269"/>
      <c r="M58" s="269"/>
      <c r="N58" s="269"/>
      <c r="O58" s="269"/>
      <c r="P58" s="269"/>
      <c r="Q58" s="269"/>
      <c r="R58" s="269"/>
    </row>
    <row r="59" spans="1:18" x14ac:dyDescent="0.25">
      <c r="A59" s="270"/>
      <c r="B59" s="271">
        <f>IF(E59=0,0,IMPRIMIR!A58)</f>
        <v>0</v>
      </c>
      <c r="C59" s="43">
        <f>IF(E59=0,0,IMPRIMIR!$D$3)</f>
        <v>0</v>
      </c>
      <c r="D59" s="43">
        <f t="shared" si="0"/>
        <v>0</v>
      </c>
      <c r="E59" s="43">
        <f>IMPRIMIR!B58</f>
        <v>0</v>
      </c>
      <c r="F59" s="43">
        <f>IMPRIMIR!C58</f>
        <v>0</v>
      </c>
      <c r="G59" s="43">
        <f>IF(E59=0,0,IMPRIMIR!D58)</f>
        <v>0</v>
      </c>
      <c r="H59" s="43">
        <f>IF(E59=0,0,IMPRIMIR!E58)</f>
        <v>0</v>
      </c>
      <c r="I59" s="43">
        <f t="shared" si="1"/>
        <v>0</v>
      </c>
      <c r="J59" s="43">
        <f t="shared" si="2"/>
        <v>0</v>
      </c>
      <c r="K59" s="43">
        <f t="shared" si="3"/>
        <v>0</v>
      </c>
      <c r="L59" s="269"/>
      <c r="M59" s="269"/>
      <c r="N59" s="269"/>
      <c r="O59" s="269"/>
      <c r="P59" s="269"/>
      <c r="Q59" s="269"/>
      <c r="R59" s="269"/>
    </row>
    <row r="60" spans="1:18" x14ac:dyDescent="0.25">
      <c r="A60" s="270"/>
      <c r="B60" s="271">
        <f>IF(E60=0,0,IMPRIMIR!A59)</f>
        <v>0</v>
      </c>
      <c r="C60" s="43">
        <f>IF(E60=0,0,IMPRIMIR!$D$3)</f>
        <v>0</v>
      </c>
      <c r="D60" s="43">
        <f t="shared" si="0"/>
        <v>0</v>
      </c>
      <c r="E60" s="43">
        <f>IMPRIMIR!B59</f>
        <v>0</v>
      </c>
      <c r="F60" s="43">
        <f>IMPRIMIR!C59</f>
        <v>0</v>
      </c>
      <c r="G60" s="43">
        <f>IF(E60=0,0,IMPRIMIR!D59)</f>
        <v>0</v>
      </c>
      <c r="H60" s="43">
        <f>IF(E60=0,0,IMPRIMIR!E59)</f>
        <v>0</v>
      </c>
      <c r="I60" s="43">
        <f t="shared" si="1"/>
        <v>0</v>
      </c>
      <c r="J60" s="43">
        <f t="shared" si="2"/>
        <v>0</v>
      </c>
      <c r="K60" s="43">
        <f t="shared" si="3"/>
        <v>0</v>
      </c>
      <c r="L60" s="269"/>
      <c r="M60" s="269"/>
      <c r="N60" s="269"/>
      <c r="O60" s="269"/>
      <c r="P60" s="269"/>
      <c r="Q60" s="269"/>
      <c r="R60" s="269"/>
    </row>
    <row r="61" spans="1:18" x14ac:dyDescent="0.25">
      <c r="A61" s="270"/>
      <c r="B61" s="271">
        <f>IF(E61=0,0,IMPRIMIR!A60)</f>
        <v>0</v>
      </c>
      <c r="C61" s="43">
        <f>IF(E61=0,0,IMPRIMIR!$D$3)</f>
        <v>0</v>
      </c>
      <c r="D61" s="43">
        <f t="shared" si="0"/>
        <v>0</v>
      </c>
      <c r="E61" s="43">
        <f>IMPRIMIR!B60</f>
        <v>0</v>
      </c>
      <c r="F61" s="43">
        <f>IMPRIMIR!C60</f>
        <v>0</v>
      </c>
      <c r="G61" s="43">
        <f>IF(E61=0,0,IMPRIMIR!D60)</f>
        <v>0</v>
      </c>
      <c r="H61" s="43">
        <f>IF(E61=0,0,IMPRIMIR!E60)</f>
        <v>0</v>
      </c>
      <c r="I61" s="43">
        <f t="shared" si="1"/>
        <v>0</v>
      </c>
      <c r="J61" s="43">
        <f t="shared" si="2"/>
        <v>0</v>
      </c>
      <c r="K61" s="43">
        <f t="shared" si="3"/>
        <v>0</v>
      </c>
      <c r="L61" s="269"/>
      <c r="M61" s="269"/>
      <c r="N61" s="269"/>
      <c r="O61" s="269"/>
      <c r="P61" s="269"/>
      <c r="Q61" s="269"/>
      <c r="R61" s="269"/>
    </row>
    <row r="62" spans="1:18" x14ac:dyDescent="0.25">
      <c r="A62" s="270"/>
      <c r="B62" s="271">
        <f>IF(E62=0,0,IMPRIMIR!A61)</f>
        <v>0</v>
      </c>
      <c r="C62" s="43">
        <f>IF(E62=0,0,IMPRIMIR!$D$3)</f>
        <v>0</v>
      </c>
      <c r="D62" s="43">
        <f t="shared" si="0"/>
        <v>0</v>
      </c>
      <c r="E62" s="43">
        <f>IMPRIMIR!B61</f>
        <v>0</v>
      </c>
      <c r="F62" s="43">
        <f>IMPRIMIR!C61</f>
        <v>0</v>
      </c>
      <c r="G62" s="43">
        <f>IF(E62=0,0,IMPRIMIR!D61)</f>
        <v>0</v>
      </c>
      <c r="H62" s="43">
        <f>IF(E62=0,0,IMPRIMIR!E61)</f>
        <v>0</v>
      </c>
      <c r="I62" s="43">
        <f t="shared" si="1"/>
        <v>0</v>
      </c>
      <c r="J62" s="43">
        <f t="shared" si="2"/>
        <v>0</v>
      </c>
      <c r="K62" s="43">
        <f t="shared" si="3"/>
        <v>0</v>
      </c>
      <c r="L62" s="269"/>
      <c r="M62" s="269"/>
      <c r="N62" s="269"/>
      <c r="O62" s="269"/>
      <c r="P62" s="269"/>
      <c r="Q62" s="269"/>
      <c r="R62" s="269"/>
    </row>
    <row r="63" spans="1:18" x14ac:dyDescent="0.25">
      <c r="A63" s="270"/>
      <c r="B63" s="271">
        <f>IF(E63=0,0,IMPRIMIR!A62)</f>
        <v>0</v>
      </c>
      <c r="C63" s="43">
        <f>IF(E63=0,0,IMPRIMIR!$D$3)</f>
        <v>0</v>
      </c>
      <c r="D63" s="43">
        <f t="shared" si="0"/>
        <v>0</v>
      </c>
      <c r="E63" s="43">
        <f>IMPRIMIR!B62</f>
        <v>0</v>
      </c>
      <c r="F63" s="43">
        <f>IMPRIMIR!C62</f>
        <v>0</v>
      </c>
      <c r="G63" s="43">
        <f>IF(E63=0,0,IMPRIMIR!D62)</f>
        <v>0</v>
      </c>
      <c r="H63" s="43">
        <f>IF(E63=0,0,IMPRIMIR!E62)</f>
        <v>0</v>
      </c>
      <c r="I63" s="43">
        <f t="shared" si="1"/>
        <v>0</v>
      </c>
      <c r="J63" s="43">
        <f t="shared" si="2"/>
        <v>0</v>
      </c>
      <c r="K63" s="43">
        <f t="shared" si="3"/>
        <v>0</v>
      </c>
      <c r="L63" s="269"/>
      <c r="M63" s="269"/>
      <c r="N63" s="269"/>
      <c r="O63" s="269"/>
      <c r="P63" s="269"/>
      <c r="Q63" s="269"/>
      <c r="R63" s="269"/>
    </row>
    <row r="64" spans="1:18" x14ac:dyDescent="0.25">
      <c r="A64" s="270"/>
      <c r="B64" s="271">
        <f>IF(E64=0,0,IMPRIMIR!A63)</f>
        <v>0</v>
      </c>
      <c r="C64" s="43">
        <f>IF(E64=0,0,IMPRIMIR!$D$3)</f>
        <v>0</v>
      </c>
      <c r="D64" s="43">
        <f t="shared" si="0"/>
        <v>0</v>
      </c>
      <c r="E64" s="43">
        <f>IMPRIMIR!B63</f>
        <v>0</v>
      </c>
      <c r="F64" s="43">
        <f>IMPRIMIR!C63</f>
        <v>0</v>
      </c>
      <c r="G64" s="43">
        <f>IF(E64=0,0,IMPRIMIR!D63)</f>
        <v>0</v>
      </c>
      <c r="H64" s="43">
        <f>IF(E64=0,0,IMPRIMIR!E63)</f>
        <v>0</v>
      </c>
      <c r="I64" s="43">
        <f t="shared" si="1"/>
        <v>0</v>
      </c>
      <c r="J64" s="43">
        <f t="shared" si="2"/>
        <v>0</v>
      </c>
      <c r="K64" s="43">
        <f t="shared" si="3"/>
        <v>0</v>
      </c>
      <c r="L64" s="269"/>
      <c r="M64" s="269"/>
      <c r="N64" s="269"/>
      <c r="O64" s="269"/>
      <c r="P64" s="269"/>
      <c r="Q64" s="269"/>
      <c r="R64" s="269"/>
    </row>
    <row r="65" spans="1:18" x14ac:dyDescent="0.25">
      <c r="A65" s="270"/>
      <c r="B65" s="271">
        <f>IF(E65=0,0,IMPRIMIR!A64)</f>
        <v>0</v>
      </c>
      <c r="C65" s="43">
        <f>IF(E65=0,0,IMPRIMIR!$D$3)</f>
        <v>0</v>
      </c>
      <c r="D65" s="43">
        <f t="shared" si="0"/>
        <v>0</v>
      </c>
      <c r="E65" s="43">
        <f>IMPRIMIR!B64</f>
        <v>0</v>
      </c>
      <c r="F65" s="43">
        <f>IMPRIMIR!C64</f>
        <v>0</v>
      </c>
      <c r="G65" s="43">
        <f>IF(E65=0,0,IMPRIMIR!D64)</f>
        <v>0</v>
      </c>
      <c r="H65" s="43">
        <f>IF(E65=0,0,IMPRIMIR!E64)</f>
        <v>0</v>
      </c>
      <c r="I65" s="43">
        <f t="shared" si="1"/>
        <v>0</v>
      </c>
      <c r="J65" s="43">
        <f t="shared" si="2"/>
        <v>0</v>
      </c>
      <c r="K65" s="43">
        <f t="shared" si="3"/>
        <v>0</v>
      </c>
      <c r="L65" s="269"/>
      <c r="M65" s="269"/>
      <c r="N65" s="269"/>
      <c r="O65" s="269"/>
      <c r="P65" s="269"/>
      <c r="Q65" s="269"/>
      <c r="R65" s="269"/>
    </row>
    <row r="66" spans="1:18" x14ac:dyDescent="0.25">
      <c r="A66" s="270"/>
      <c r="B66" s="271">
        <f>IF(E66=0,0,IMPRIMIR!A65)</f>
        <v>0</v>
      </c>
      <c r="C66" s="43">
        <f>IF(E66=0,0,IMPRIMIR!$D$3)</f>
        <v>0</v>
      </c>
      <c r="D66" s="43">
        <f t="shared" si="0"/>
        <v>0</v>
      </c>
      <c r="E66" s="43">
        <f>IMPRIMIR!B65</f>
        <v>0</v>
      </c>
      <c r="F66" s="43">
        <f>IMPRIMIR!C65</f>
        <v>0</v>
      </c>
      <c r="G66" s="43">
        <f>IF(E66=0,0,IMPRIMIR!D65)</f>
        <v>0</v>
      </c>
      <c r="H66" s="43">
        <f>IF(E66=0,0,IMPRIMIR!E65)</f>
        <v>0</v>
      </c>
      <c r="I66" s="43">
        <f t="shared" si="1"/>
        <v>0</v>
      </c>
      <c r="J66" s="43">
        <f t="shared" si="2"/>
        <v>0</v>
      </c>
      <c r="K66" s="43">
        <f t="shared" si="3"/>
        <v>0</v>
      </c>
      <c r="L66" s="269"/>
      <c r="M66" s="269"/>
      <c r="N66" s="269"/>
      <c r="O66" s="269"/>
      <c r="P66" s="269"/>
      <c r="Q66" s="269"/>
      <c r="R66" s="269"/>
    </row>
    <row r="67" spans="1:18" x14ac:dyDescent="0.25">
      <c r="A67" s="270"/>
      <c r="B67" s="271">
        <f>IF(E67=0,0,IMPRIMIR!A66)</f>
        <v>0</v>
      </c>
      <c r="C67" s="43">
        <f>IF(E67=0,0,IMPRIMIR!$D$3)</f>
        <v>0</v>
      </c>
      <c r="D67" s="43">
        <f t="shared" si="0"/>
        <v>0</v>
      </c>
      <c r="E67" s="43">
        <f>IMPRIMIR!B66</f>
        <v>0</v>
      </c>
      <c r="F67" s="43">
        <f>IMPRIMIR!C66</f>
        <v>0</v>
      </c>
      <c r="G67" s="43">
        <f>IF(E67=0,0,IMPRIMIR!D66)</f>
        <v>0</v>
      </c>
      <c r="H67" s="43">
        <f>IF(E67=0,0,IMPRIMIR!E66)</f>
        <v>0</v>
      </c>
      <c r="I67" s="43">
        <f t="shared" si="1"/>
        <v>0</v>
      </c>
      <c r="J67" s="43">
        <f t="shared" si="2"/>
        <v>0</v>
      </c>
      <c r="K67" s="43">
        <f t="shared" si="3"/>
        <v>0</v>
      </c>
      <c r="L67" s="269"/>
      <c r="M67" s="269"/>
      <c r="N67" s="269"/>
      <c r="O67" s="269"/>
      <c r="P67" s="269"/>
      <c r="Q67" s="269"/>
      <c r="R67" s="269"/>
    </row>
    <row r="68" spans="1:18" x14ac:dyDescent="0.25">
      <c r="A68" s="270"/>
      <c r="B68" s="271">
        <f>IF(E68=0,0,IMPRIMIR!A67)</f>
        <v>0</v>
      </c>
      <c r="C68" s="43">
        <f>IF(E68=0,0,IMPRIMIR!$D$3)</f>
        <v>0</v>
      </c>
      <c r="D68" s="43">
        <f t="shared" si="0"/>
        <v>0</v>
      </c>
      <c r="E68" s="43">
        <f>IMPRIMIR!B67</f>
        <v>0</v>
      </c>
      <c r="F68" s="43">
        <f>IMPRIMIR!C67</f>
        <v>0</v>
      </c>
      <c r="G68" s="43">
        <f>IF(E68=0,0,IMPRIMIR!D67)</f>
        <v>0</v>
      </c>
      <c r="H68" s="43">
        <f>IF(E68=0,0,IMPRIMIR!E67)</f>
        <v>0</v>
      </c>
      <c r="I68" s="43">
        <f t="shared" si="1"/>
        <v>0</v>
      </c>
      <c r="J68" s="43">
        <f t="shared" si="2"/>
        <v>0</v>
      </c>
      <c r="K68" s="43">
        <f t="shared" si="3"/>
        <v>0</v>
      </c>
      <c r="L68" s="269"/>
      <c r="M68" s="269"/>
      <c r="N68" s="269"/>
      <c r="O68" s="269"/>
      <c r="P68" s="269"/>
      <c r="Q68" s="269"/>
      <c r="R68" s="269"/>
    </row>
    <row r="69" spans="1:18" x14ac:dyDescent="0.25">
      <c r="A69" s="270"/>
      <c r="B69" s="271">
        <f>IF(E69=0,0,IMPRIMIR!A68)</f>
        <v>0</v>
      </c>
      <c r="C69" s="43">
        <f>IF(E69=0,0,IMPRIMIR!$D$3)</f>
        <v>0</v>
      </c>
      <c r="D69" s="43">
        <f t="shared" si="0"/>
        <v>0</v>
      </c>
      <c r="E69" s="43">
        <f>IMPRIMIR!B68</f>
        <v>0</v>
      </c>
      <c r="F69" s="43">
        <f>IMPRIMIR!C68</f>
        <v>0</v>
      </c>
      <c r="G69" s="43">
        <f>IF(E69=0,0,IMPRIMIR!D68)</f>
        <v>0</v>
      </c>
      <c r="H69" s="43">
        <f>IF(E69=0,0,IMPRIMIR!E68)</f>
        <v>0</v>
      </c>
      <c r="I69" s="43">
        <f t="shared" si="1"/>
        <v>0</v>
      </c>
      <c r="J69" s="43">
        <f t="shared" si="2"/>
        <v>0</v>
      </c>
      <c r="K69" s="43">
        <f t="shared" si="3"/>
        <v>0</v>
      </c>
      <c r="L69" s="269"/>
      <c r="M69" s="269"/>
      <c r="N69" s="269"/>
      <c r="O69" s="269"/>
      <c r="P69" s="269"/>
      <c r="Q69" s="269"/>
      <c r="R69" s="269"/>
    </row>
    <row r="70" spans="1:18" x14ac:dyDescent="0.25">
      <c r="A70" s="270"/>
      <c r="B70" s="271">
        <f>IF(E70=0,0,IMPRIMIR!A69)</f>
        <v>0</v>
      </c>
      <c r="C70" s="43">
        <f>IF(E70=0,0,IMPRIMIR!$D$3)</f>
        <v>0</v>
      </c>
      <c r="D70" s="43">
        <f t="shared" si="0"/>
        <v>0</v>
      </c>
      <c r="E70" s="43">
        <f>IMPRIMIR!B69</f>
        <v>0</v>
      </c>
      <c r="F70" s="43">
        <f>IMPRIMIR!C69</f>
        <v>0</v>
      </c>
      <c r="G70" s="43">
        <f>IF(E70=0,0,IMPRIMIR!D69)</f>
        <v>0</v>
      </c>
      <c r="H70" s="43">
        <f>IF(E70=0,0,IMPRIMIR!E69)</f>
        <v>0</v>
      </c>
      <c r="I70" s="43">
        <f t="shared" si="1"/>
        <v>0</v>
      </c>
      <c r="J70" s="43">
        <f t="shared" si="2"/>
        <v>0</v>
      </c>
      <c r="K70" s="43">
        <f t="shared" si="3"/>
        <v>0</v>
      </c>
      <c r="L70" s="269"/>
      <c r="M70" s="269"/>
      <c r="N70" s="269"/>
      <c r="O70" s="269"/>
      <c r="P70" s="269"/>
      <c r="Q70" s="269"/>
      <c r="R70" s="269"/>
    </row>
    <row r="71" spans="1:18" x14ac:dyDescent="0.25">
      <c r="A71" s="270"/>
      <c r="B71" s="271">
        <f>IF(E71=0,0,IMPRIMIR!A70)</f>
        <v>0</v>
      </c>
      <c r="C71" s="43">
        <f>IF(E71=0,0,IMPRIMIR!$D$3)</f>
        <v>0</v>
      </c>
      <c r="D71" s="43">
        <f t="shared" si="0"/>
        <v>0</v>
      </c>
      <c r="E71" s="43">
        <f>IMPRIMIR!B70</f>
        <v>0</v>
      </c>
      <c r="F71" s="43">
        <f>IMPRIMIR!C70</f>
        <v>0</v>
      </c>
      <c r="G71" s="43">
        <f>IF(E71=0,0,IMPRIMIR!D70)</f>
        <v>0</v>
      </c>
      <c r="H71" s="43">
        <f>IF(E71=0,0,IMPRIMIR!E70)</f>
        <v>0</v>
      </c>
      <c r="I71" s="43">
        <f t="shared" si="1"/>
        <v>0</v>
      </c>
      <c r="J71" s="43">
        <f t="shared" si="2"/>
        <v>0</v>
      </c>
      <c r="K71" s="43">
        <f t="shared" si="3"/>
        <v>0</v>
      </c>
      <c r="L71" s="269"/>
      <c r="M71" s="269"/>
      <c r="N71" s="269"/>
      <c r="O71" s="269"/>
      <c r="P71" s="269"/>
      <c r="Q71" s="269"/>
      <c r="R71" s="269"/>
    </row>
    <row r="72" spans="1:18" x14ac:dyDescent="0.25">
      <c r="A72" s="270"/>
      <c r="B72" s="271">
        <f>IF(E72=0,0,IMPRIMIR!A71)</f>
        <v>0</v>
      </c>
      <c r="C72" s="43">
        <f>IF(E72=0,0,IMPRIMIR!$D$3)</f>
        <v>0</v>
      </c>
      <c r="D72" s="43">
        <f t="shared" si="0"/>
        <v>0</v>
      </c>
      <c r="E72" s="43">
        <f>IMPRIMIR!B71</f>
        <v>0</v>
      </c>
      <c r="F72" s="43">
        <f>IMPRIMIR!C71</f>
        <v>0</v>
      </c>
      <c r="G72" s="43">
        <f>IF(E72=0,0,IMPRIMIR!D71)</f>
        <v>0</v>
      </c>
      <c r="H72" s="43">
        <f>IF(E72=0,0,IMPRIMIR!E71)</f>
        <v>0</v>
      </c>
      <c r="I72" s="43">
        <f t="shared" si="1"/>
        <v>0</v>
      </c>
      <c r="J72" s="43">
        <f t="shared" si="2"/>
        <v>0</v>
      </c>
      <c r="K72" s="43">
        <f t="shared" si="3"/>
        <v>0</v>
      </c>
      <c r="L72" s="269"/>
      <c r="M72" s="269"/>
      <c r="N72" s="269"/>
      <c r="O72" s="269"/>
      <c r="P72" s="269"/>
      <c r="Q72" s="269"/>
      <c r="R72" s="269"/>
    </row>
    <row r="73" spans="1:18" x14ac:dyDescent="0.25">
      <c r="A73" s="270"/>
      <c r="B73" s="271">
        <f>IF(E73=0,0,IMPRIMIR!A72)</f>
        <v>0</v>
      </c>
      <c r="C73" s="43">
        <f>IF(E73=0,0,IMPRIMIR!$D$3)</f>
        <v>0</v>
      </c>
      <c r="D73" s="43">
        <f t="shared" ref="D73:D136" si="4">IF(E73="0",0,$G$2)</f>
        <v>0</v>
      </c>
      <c r="E73" s="43">
        <f>IMPRIMIR!B72</f>
        <v>0</v>
      </c>
      <c r="F73" s="43">
        <f>IMPRIMIR!C72</f>
        <v>0</v>
      </c>
      <c r="G73" s="43">
        <f>IF(E73=0,0,IMPRIMIR!D72)</f>
        <v>0</v>
      </c>
      <c r="H73" s="43">
        <f>IF(E73=0,0,IMPRIMIR!E72)</f>
        <v>0</v>
      </c>
      <c r="I73" s="43">
        <f t="shared" ref="I73:I136" si="5">IF(E73=0,0,$G$2)</f>
        <v>0</v>
      </c>
      <c r="J73" s="43">
        <f t="shared" ref="J73:J136" si="6">IF(E73=0,0,$G$4)</f>
        <v>0</v>
      </c>
      <c r="K73" s="43">
        <f t="shared" ref="K73:K136" si="7">IF(E73=0,0,$G$3)</f>
        <v>0</v>
      </c>
      <c r="L73" s="269"/>
      <c r="M73" s="269"/>
      <c r="N73" s="269"/>
      <c r="O73" s="269"/>
      <c r="P73" s="269"/>
      <c r="Q73" s="269"/>
      <c r="R73" s="269"/>
    </row>
    <row r="74" spans="1:18" x14ac:dyDescent="0.25">
      <c r="A74" s="270"/>
      <c r="B74" s="271">
        <f>IF(E74=0,0,IMPRIMIR!A73)</f>
        <v>0</v>
      </c>
      <c r="C74" s="43">
        <f>IF(E74=0,0,IMPRIMIR!$D$3)</f>
        <v>0</v>
      </c>
      <c r="D74" s="43">
        <f t="shared" si="4"/>
        <v>0</v>
      </c>
      <c r="E74" s="43">
        <f>IMPRIMIR!B73</f>
        <v>0</v>
      </c>
      <c r="F74" s="43">
        <f>IMPRIMIR!C73</f>
        <v>0</v>
      </c>
      <c r="G74" s="43">
        <f>IF(E74=0,0,IMPRIMIR!D73)</f>
        <v>0</v>
      </c>
      <c r="H74" s="43">
        <f>IF(E74=0,0,IMPRIMIR!E73)</f>
        <v>0</v>
      </c>
      <c r="I74" s="43">
        <f t="shared" si="5"/>
        <v>0</v>
      </c>
      <c r="J74" s="43">
        <f t="shared" si="6"/>
        <v>0</v>
      </c>
      <c r="K74" s="43">
        <f t="shared" si="7"/>
        <v>0</v>
      </c>
      <c r="L74" s="269"/>
      <c r="M74" s="269"/>
      <c r="N74" s="269"/>
      <c r="O74" s="269"/>
      <c r="P74" s="269"/>
      <c r="Q74" s="269"/>
      <c r="R74" s="269"/>
    </row>
    <row r="75" spans="1:18" x14ac:dyDescent="0.25">
      <c r="A75" s="270"/>
      <c r="B75" s="271">
        <f>IF(E75=0,0,IMPRIMIR!A74)</f>
        <v>0</v>
      </c>
      <c r="C75" s="43">
        <f>IF(E75=0,0,IMPRIMIR!$D$3)</f>
        <v>0</v>
      </c>
      <c r="D75" s="43">
        <f t="shared" si="4"/>
        <v>0</v>
      </c>
      <c r="E75" s="43">
        <f>IMPRIMIR!B74</f>
        <v>0</v>
      </c>
      <c r="F75" s="43">
        <f>IMPRIMIR!C74</f>
        <v>0</v>
      </c>
      <c r="G75" s="43">
        <f>IF(E75=0,0,IMPRIMIR!D74)</f>
        <v>0</v>
      </c>
      <c r="H75" s="43">
        <f>IF(E75=0,0,IMPRIMIR!E74)</f>
        <v>0</v>
      </c>
      <c r="I75" s="43">
        <f t="shared" si="5"/>
        <v>0</v>
      </c>
      <c r="J75" s="43">
        <f t="shared" si="6"/>
        <v>0</v>
      </c>
      <c r="K75" s="43">
        <f t="shared" si="7"/>
        <v>0</v>
      </c>
      <c r="L75" s="269"/>
      <c r="M75" s="269"/>
      <c r="N75" s="269"/>
      <c r="O75" s="269"/>
      <c r="P75" s="269"/>
      <c r="Q75" s="269"/>
      <c r="R75" s="269"/>
    </row>
    <row r="76" spans="1:18" x14ac:dyDescent="0.25">
      <c r="A76" s="270"/>
      <c r="B76" s="271">
        <f>IF(E76=0,0,IMPRIMIR!A75)</f>
        <v>0</v>
      </c>
      <c r="C76" s="43">
        <f>IF(E76=0,0,IMPRIMIR!$D$3)</f>
        <v>0</v>
      </c>
      <c r="D76" s="43">
        <f t="shared" si="4"/>
        <v>0</v>
      </c>
      <c r="E76" s="43">
        <f>IMPRIMIR!B75</f>
        <v>0</v>
      </c>
      <c r="F76" s="43">
        <f>IMPRIMIR!C75</f>
        <v>0</v>
      </c>
      <c r="G76" s="43">
        <f>IF(E76=0,0,IMPRIMIR!D75)</f>
        <v>0</v>
      </c>
      <c r="H76" s="43">
        <f>IF(E76=0,0,IMPRIMIR!E75)</f>
        <v>0</v>
      </c>
      <c r="I76" s="43">
        <f t="shared" si="5"/>
        <v>0</v>
      </c>
      <c r="J76" s="43">
        <f t="shared" si="6"/>
        <v>0</v>
      </c>
      <c r="K76" s="43">
        <f t="shared" si="7"/>
        <v>0</v>
      </c>
      <c r="L76" s="269"/>
      <c r="M76" s="269"/>
      <c r="N76" s="269"/>
      <c r="O76" s="269"/>
      <c r="P76" s="269"/>
      <c r="Q76" s="269"/>
      <c r="R76" s="269"/>
    </row>
    <row r="77" spans="1:18" x14ac:dyDescent="0.25">
      <c r="A77" s="270"/>
      <c r="B77" s="271">
        <f>IF(E77=0,0,IMPRIMIR!A76)</f>
        <v>0</v>
      </c>
      <c r="C77" s="43">
        <f>IF(E77=0,0,IMPRIMIR!$D$3)</f>
        <v>0</v>
      </c>
      <c r="D77" s="43">
        <f t="shared" si="4"/>
        <v>0</v>
      </c>
      <c r="E77" s="43">
        <f>IMPRIMIR!B76</f>
        <v>0</v>
      </c>
      <c r="F77" s="43">
        <f>IMPRIMIR!C76</f>
        <v>0</v>
      </c>
      <c r="G77" s="43">
        <f>IF(E77=0,0,IMPRIMIR!D76)</f>
        <v>0</v>
      </c>
      <c r="H77" s="43">
        <f>IF(E77=0,0,IMPRIMIR!E76)</f>
        <v>0</v>
      </c>
      <c r="I77" s="43">
        <f t="shared" si="5"/>
        <v>0</v>
      </c>
      <c r="J77" s="43">
        <f t="shared" si="6"/>
        <v>0</v>
      </c>
      <c r="K77" s="43">
        <f t="shared" si="7"/>
        <v>0</v>
      </c>
      <c r="L77" s="269"/>
      <c r="M77" s="269"/>
      <c r="N77" s="269"/>
      <c r="O77" s="269"/>
      <c r="P77" s="269"/>
      <c r="Q77" s="269"/>
      <c r="R77" s="269"/>
    </row>
    <row r="78" spans="1:18" x14ac:dyDescent="0.25">
      <c r="A78" s="270"/>
      <c r="B78" s="271">
        <f>IF(E78=0,0,IMPRIMIR!A77)</f>
        <v>0</v>
      </c>
      <c r="C78" s="43">
        <f>IF(E78=0,0,IMPRIMIR!$D$3)</f>
        <v>0</v>
      </c>
      <c r="D78" s="43">
        <f t="shared" si="4"/>
        <v>0</v>
      </c>
      <c r="E78" s="43">
        <f>IMPRIMIR!B77</f>
        <v>0</v>
      </c>
      <c r="F78" s="43">
        <f>IMPRIMIR!C77</f>
        <v>0</v>
      </c>
      <c r="G78" s="43">
        <f>IF(E78=0,0,IMPRIMIR!D77)</f>
        <v>0</v>
      </c>
      <c r="H78" s="43">
        <f>IF(E78=0,0,IMPRIMIR!E77)</f>
        <v>0</v>
      </c>
      <c r="I78" s="43">
        <f t="shared" si="5"/>
        <v>0</v>
      </c>
      <c r="J78" s="43">
        <f t="shared" si="6"/>
        <v>0</v>
      </c>
      <c r="K78" s="43">
        <f t="shared" si="7"/>
        <v>0</v>
      </c>
      <c r="L78" s="269"/>
      <c r="M78" s="269"/>
      <c r="N78" s="269"/>
      <c r="O78" s="269"/>
      <c r="P78" s="269"/>
      <c r="Q78" s="269"/>
      <c r="R78" s="269"/>
    </row>
    <row r="79" spans="1:18" x14ac:dyDescent="0.25">
      <c r="A79" s="270"/>
      <c r="B79" s="271">
        <f>IF(E79=0,0,IMPRIMIR!A78)</f>
        <v>0</v>
      </c>
      <c r="C79" s="43">
        <f>IF(E79=0,0,IMPRIMIR!$D$3)</f>
        <v>0</v>
      </c>
      <c r="D79" s="43">
        <f t="shared" si="4"/>
        <v>0</v>
      </c>
      <c r="E79" s="43">
        <f>IMPRIMIR!B78</f>
        <v>0</v>
      </c>
      <c r="F79" s="43">
        <f>IMPRIMIR!C78</f>
        <v>0</v>
      </c>
      <c r="G79" s="43">
        <f>IF(E79=0,0,IMPRIMIR!D78)</f>
        <v>0</v>
      </c>
      <c r="H79" s="43">
        <f>IF(E79=0,0,IMPRIMIR!E78)</f>
        <v>0</v>
      </c>
      <c r="I79" s="43">
        <f t="shared" si="5"/>
        <v>0</v>
      </c>
      <c r="J79" s="43">
        <f t="shared" si="6"/>
        <v>0</v>
      </c>
      <c r="K79" s="43">
        <f t="shared" si="7"/>
        <v>0</v>
      </c>
      <c r="L79" s="269"/>
      <c r="M79" s="269"/>
      <c r="N79" s="269"/>
      <c r="O79" s="269"/>
      <c r="P79" s="269"/>
      <c r="Q79" s="269"/>
      <c r="R79" s="269"/>
    </row>
    <row r="80" spans="1:18" x14ac:dyDescent="0.25">
      <c r="A80" s="270"/>
      <c r="B80" s="271">
        <f>IF(E80=0,0,IMPRIMIR!A79)</f>
        <v>0</v>
      </c>
      <c r="C80" s="43">
        <f>IF(E80=0,0,IMPRIMIR!$D$3)</f>
        <v>0</v>
      </c>
      <c r="D80" s="43">
        <f t="shared" si="4"/>
        <v>0</v>
      </c>
      <c r="E80" s="43">
        <f>IMPRIMIR!B79</f>
        <v>0</v>
      </c>
      <c r="F80" s="43">
        <f>IMPRIMIR!C79</f>
        <v>0</v>
      </c>
      <c r="G80" s="43">
        <f>IF(E80=0,0,IMPRIMIR!D79)</f>
        <v>0</v>
      </c>
      <c r="H80" s="43">
        <f>IF(E80=0,0,IMPRIMIR!E79)</f>
        <v>0</v>
      </c>
      <c r="I80" s="43">
        <f t="shared" si="5"/>
        <v>0</v>
      </c>
      <c r="J80" s="43">
        <f t="shared" si="6"/>
        <v>0</v>
      </c>
      <c r="K80" s="43">
        <f t="shared" si="7"/>
        <v>0</v>
      </c>
      <c r="L80" s="269"/>
      <c r="M80" s="269"/>
      <c r="N80" s="269"/>
      <c r="O80" s="269"/>
      <c r="P80" s="269"/>
      <c r="Q80" s="269"/>
      <c r="R80" s="269"/>
    </row>
    <row r="81" spans="1:18" x14ac:dyDescent="0.25">
      <c r="A81" s="270"/>
      <c r="B81" s="271">
        <f>IF(E81=0,0,IMPRIMIR!A80)</f>
        <v>0</v>
      </c>
      <c r="C81" s="43">
        <f>IF(E81=0,0,IMPRIMIR!$D$3)</f>
        <v>0</v>
      </c>
      <c r="D81" s="43">
        <f t="shared" si="4"/>
        <v>0</v>
      </c>
      <c r="E81" s="43">
        <f>IMPRIMIR!B80</f>
        <v>0</v>
      </c>
      <c r="F81" s="43">
        <f>IMPRIMIR!C80</f>
        <v>0</v>
      </c>
      <c r="G81" s="43">
        <f>IF(E81=0,0,IMPRIMIR!D80)</f>
        <v>0</v>
      </c>
      <c r="H81" s="43">
        <f>IF(E81=0,0,IMPRIMIR!E80)</f>
        <v>0</v>
      </c>
      <c r="I81" s="43">
        <f t="shared" si="5"/>
        <v>0</v>
      </c>
      <c r="J81" s="43">
        <f t="shared" si="6"/>
        <v>0</v>
      </c>
      <c r="K81" s="43">
        <f t="shared" si="7"/>
        <v>0</v>
      </c>
      <c r="L81" s="269"/>
      <c r="M81" s="269"/>
      <c r="N81" s="269"/>
      <c r="O81" s="269"/>
      <c r="P81" s="269"/>
      <c r="Q81" s="269"/>
      <c r="R81" s="269"/>
    </row>
    <row r="82" spans="1:18" x14ac:dyDescent="0.25">
      <c r="A82" s="270"/>
      <c r="B82" s="271">
        <f>IF(E82=0,0,IMPRIMIR!A81)</f>
        <v>0</v>
      </c>
      <c r="C82" s="43">
        <f>IF(E82=0,0,IMPRIMIR!$D$3)</f>
        <v>0</v>
      </c>
      <c r="D82" s="43">
        <f t="shared" si="4"/>
        <v>0</v>
      </c>
      <c r="E82" s="43">
        <f>IMPRIMIR!B81</f>
        <v>0</v>
      </c>
      <c r="F82" s="43">
        <f>IMPRIMIR!C81</f>
        <v>0</v>
      </c>
      <c r="G82" s="43">
        <f>IF(E82=0,0,IMPRIMIR!D81)</f>
        <v>0</v>
      </c>
      <c r="H82" s="43">
        <f>IF(E82=0,0,IMPRIMIR!E81)</f>
        <v>0</v>
      </c>
      <c r="I82" s="43">
        <f t="shared" si="5"/>
        <v>0</v>
      </c>
      <c r="J82" s="43">
        <f t="shared" si="6"/>
        <v>0</v>
      </c>
      <c r="K82" s="43">
        <f t="shared" si="7"/>
        <v>0</v>
      </c>
      <c r="L82" s="269"/>
      <c r="M82" s="269"/>
      <c r="N82" s="269"/>
      <c r="O82" s="269"/>
      <c r="P82" s="269"/>
      <c r="Q82" s="269"/>
      <c r="R82" s="269"/>
    </row>
    <row r="83" spans="1:18" x14ac:dyDescent="0.25">
      <c r="A83" s="270"/>
      <c r="B83" s="271">
        <f>IF(E83=0,0,IMPRIMIR!A82)</f>
        <v>0</v>
      </c>
      <c r="C83" s="43">
        <f>IF(E83=0,0,IMPRIMIR!$D$3)</f>
        <v>0</v>
      </c>
      <c r="D83" s="43">
        <f t="shared" si="4"/>
        <v>0</v>
      </c>
      <c r="E83" s="43">
        <f>IMPRIMIR!B82</f>
        <v>0</v>
      </c>
      <c r="F83" s="43">
        <f>IMPRIMIR!C82</f>
        <v>0</v>
      </c>
      <c r="G83" s="43">
        <f>IF(E83=0,0,IMPRIMIR!D82)</f>
        <v>0</v>
      </c>
      <c r="H83" s="43">
        <f>IF(E83=0,0,IMPRIMIR!E82)</f>
        <v>0</v>
      </c>
      <c r="I83" s="43">
        <f t="shared" si="5"/>
        <v>0</v>
      </c>
      <c r="J83" s="43">
        <f t="shared" si="6"/>
        <v>0</v>
      </c>
      <c r="K83" s="43">
        <f t="shared" si="7"/>
        <v>0</v>
      </c>
      <c r="L83" s="269"/>
      <c r="M83" s="269"/>
      <c r="N83" s="269"/>
      <c r="O83" s="269"/>
      <c r="P83" s="269"/>
      <c r="Q83" s="269"/>
      <c r="R83" s="269"/>
    </row>
    <row r="84" spans="1:18" x14ac:dyDescent="0.25">
      <c r="A84" s="270"/>
      <c r="B84" s="271">
        <f>IF(E84=0,0,IMPRIMIR!A83)</f>
        <v>0</v>
      </c>
      <c r="C84" s="43">
        <f>IF(E84=0,0,IMPRIMIR!$D$3)</f>
        <v>0</v>
      </c>
      <c r="D84" s="43">
        <f t="shared" si="4"/>
        <v>0</v>
      </c>
      <c r="E84" s="43">
        <f>IMPRIMIR!B83</f>
        <v>0</v>
      </c>
      <c r="F84" s="43">
        <f>IMPRIMIR!C83</f>
        <v>0</v>
      </c>
      <c r="G84" s="43">
        <f>IF(E84=0,0,IMPRIMIR!D83)</f>
        <v>0</v>
      </c>
      <c r="H84" s="43">
        <f>IF(E84=0,0,IMPRIMIR!E83)</f>
        <v>0</v>
      </c>
      <c r="I84" s="43">
        <f t="shared" si="5"/>
        <v>0</v>
      </c>
      <c r="J84" s="43">
        <f t="shared" si="6"/>
        <v>0</v>
      </c>
      <c r="K84" s="43">
        <f t="shared" si="7"/>
        <v>0</v>
      </c>
      <c r="L84" s="269"/>
      <c r="M84" s="269"/>
      <c r="N84" s="269"/>
      <c r="O84" s="269"/>
      <c r="P84" s="269"/>
      <c r="Q84" s="269"/>
      <c r="R84" s="269"/>
    </row>
    <row r="85" spans="1:18" x14ac:dyDescent="0.25">
      <c r="A85" s="270"/>
      <c r="B85" s="271">
        <f>IF(E85=0,0,IMPRIMIR!A84)</f>
        <v>0</v>
      </c>
      <c r="C85" s="43">
        <f>IF(E85=0,0,IMPRIMIR!$D$3)</f>
        <v>0</v>
      </c>
      <c r="D85" s="43">
        <f t="shared" si="4"/>
        <v>0</v>
      </c>
      <c r="E85" s="43">
        <f>IMPRIMIR!B84</f>
        <v>0</v>
      </c>
      <c r="F85" s="43">
        <f>IMPRIMIR!C84</f>
        <v>0</v>
      </c>
      <c r="G85" s="43">
        <f>IF(E85=0,0,IMPRIMIR!D84)</f>
        <v>0</v>
      </c>
      <c r="H85" s="43">
        <f>IF(E85=0,0,IMPRIMIR!E84)</f>
        <v>0</v>
      </c>
      <c r="I85" s="43">
        <f t="shared" si="5"/>
        <v>0</v>
      </c>
      <c r="J85" s="43">
        <f t="shared" si="6"/>
        <v>0</v>
      </c>
      <c r="K85" s="43">
        <f t="shared" si="7"/>
        <v>0</v>
      </c>
      <c r="L85" s="269"/>
      <c r="M85" s="269"/>
      <c r="N85" s="269"/>
      <c r="O85" s="269"/>
      <c r="P85" s="269"/>
      <c r="Q85" s="269"/>
      <c r="R85" s="269"/>
    </row>
    <row r="86" spans="1:18" x14ac:dyDescent="0.25">
      <c r="A86" s="270"/>
      <c r="B86" s="271">
        <f>IF(E86=0,0,IMPRIMIR!A85)</f>
        <v>0</v>
      </c>
      <c r="C86" s="43">
        <f>IF(E86=0,0,IMPRIMIR!$D$3)</f>
        <v>0</v>
      </c>
      <c r="D86" s="43">
        <f t="shared" si="4"/>
        <v>0</v>
      </c>
      <c r="E86" s="43">
        <f>IMPRIMIR!B85</f>
        <v>0</v>
      </c>
      <c r="F86" s="43">
        <f>IMPRIMIR!C85</f>
        <v>0</v>
      </c>
      <c r="G86" s="43">
        <f>IF(E86=0,0,IMPRIMIR!D85)</f>
        <v>0</v>
      </c>
      <c r="H86" s="43">
        <f>IF(E86=0,0,IMPRIMIR!E85)</f>
        <v>0</v>
      </c>
      <c r="I86" s="43">
        <f t="shared" si="5"/>
        <v>0</v>
      </c>
      <c r="J86" s="43">
        <f t="shared" si="6"/>
        <v>0</v>
      </c>
      <c r="K86" s="43">
        <f t="shared" si="7"/>
        <v>0</v>
      </c>
      <c r="L86" s="269"/>
      <c r="M86" s="269"/>
      <c r="N86" s="269"/>
      <c r="O86" s="269"/>
      <c r="P86" s="269"/>
      <c r="Q86" s="269"/>
      <c r="R86" s="269"/>
    </row>
    <row r="87" spans="1:18" x14ac:dyDescent="0.25">
      <c r="A87" s="270"/>
      <c r="B87" s="271">
        <f>IF(E87=0,0,IMPRIMIR!A86)</f>
        <v>0</v>
      </c>
      <c r="C87" s="43">
        <f>IF(E87=0,0,IMPRIMIR!$D$3)</f>
        <v>0</v>
      </c>
      <c r="D87" s="43">
        <f t="shared" si="4"/>
        <v>0</v>
      </c>
      <c r="E87" s="43">
        <f>IMPRIMIR!B86</f>
        <v>0</v>
      </c>
      <c r="F87" s="43">
        <f>IMPRIMIR!C86</f>
        <v>0</v>
      </c>
      <c r="G87" s="43">
        <f>IF(E87=0,0,IMPRIMIR!D86)</f>
        <v>0</v>
      </c>
      <c r="H87" s="43">
        <f>IF(E87=0,0,IMPRIMIR!E86)</f>
        <v>0</v>
      </c>
      <c r="I87" s="43">
        <f t="shared" si="5"/>
        <v>0</v>
      </c>
      <c r="J87" s="43">
        <f t="shared" si="6"/>
        <v>0</v>
      </c>
      <c r="K87" s="43">
        <f t="shared" si="7"/>
        <v>0</v>
      </c>
      <c r="L87" s="269"/>
      <c r="M87" s="269"/>
      <c r="N87" s="269"/>
      <c r="O87" s="269"/>
      <c r="P87" s="269"/>
      <c r="Q87" s="269"/>
      <c r="R87" s="269"/>
    </row>
    <row r="88" spans="1:18" x14ac:dyDescent="0.25">
      <c r="A88" s="270"/>
      <c r="B88" s="271">
        <f>IF(E88=0,0,IMPRIMIR!A87)</f>
        <v>0</v>
      </c>
      <c r="C88" s="43">
        <f>IF(E88=0,0,IMPRIMIR!$D$3)</f>
        <v>0</v>
      </c>
      <c r="D88" s="43">
        <f t="shared" si="4"/>
        <v>0</v>
      </c>
      <c r="E88" s="43">
        <f>IMPRIMIR!B87</f>
        <v>0</v>
      </c>
      <c r="F88" s="43">
        <f>IMPRIMIR!C87</f>
        <v>0</v>
      </c>
      <c r="G88" s="43">
        <f>IF(E88=0,0,IMPRIMIR!D87)</f>
        <v>0</v>
      </c>
      <c r="H88" s="43">
        <f>IF(E88=0,0,IMPRIMIR!E87)</f>
        <v>0</v>
      </c>
      <c r="I88" s="43">
        <f t="shared" si="5"/>
        <v>0</v>
      </c>
      <c r="J88" s="43">
        <f t="shared" si="6"/>
        <v>0</v>
      </c>
      <c r="K88" s="43">
        <f t="shared" si="7"/>
        <v>0</v>
      </c>
      <c r="L88" s="269"/>
      <c r="M88" s="269"/>
      <c r="N88" s="269"/>
      <c r="O88" s="269"/>
      <c r="P88" s="269"/>
      <c r="Q88" s="269"/>
      <c r="R88" s="269"/>
    </row>
    <row r="89" spans="1:18" x14ac:dyDescent="0.25">
      <c r="A89" s="270"/>
      <c r="B89" s="271">
        <f>IF(E89=0,0,IMPRIMIR!A88)</f>
        <v>0</v>
      </c>
      <c r="C89" s="43">
        <f>IF(E89=0,0,IMPRIMIR!$D$3)</f>
        <v>0</v>
      </c>
      <c r="D89" s="43">
        <f t="shared" si="4"/>
        <v>0</v>
      </c>
      <c r="E89" s="43">
        <f>IMPRIMIR!B88</f>
        <v>0</v>
      </c>
      <c r="F89" s="43">
        <f>IMPRIMIR!C88</f>
        <v>0</v>
      </c>
      <c r="G89" s="43">
        <f>IF(E89=0,0,IMPRIMIR!D88)</f>
        <v>0</v>
      </c>
      <c r="H89" s="43">
        <f>IF(E89=0,0,IMPRIMIR!E88)</f>
        <v>0</v>
      </c>
      <c r="I89" s="43">
        <f t="shared" si="5"/>
        <v>0</v>
      </c>
      <c r="J89" s="43">
        <f t="shared" si="6"/>
        <v>0</v>
      </c>
      <c r="K89" s="43">
        <f t="shared" si="7"/>
        <v>0</v>
      </c>
      <c r="L89" s="269"/>
      <c r="M89" s="269"/>
      <c r="N89" s="269"/>
      <c r="O89" s="269"/>
      <c r="P89" s="269"/>
      <c r="Q89" s="269"/>
      <c r="R89" s="269"/>
    </row>
    <row r="90" spans="1:18" x14ac:dyDescent="0.25">
      <c r="A90" s="270"/>
      <c r="B90" s="271">
        <f>IF(E90=0,0,IMPRIMIR!A89)</f>
        <v>0</v>
      </c>
      <c r="C90" s="43">
        <f>IF(E90=0,0,IMPRIMIR!$D$3)</f>
        <v>0</v>
      </c>
      <c r="D90" s="43">
        <f t="shared" si="4"/>
        <v>0</v>
      </c>
      <c r="E90" s="43">
        <f>IMPRIMIR!B89</f>
        <v>0</v>
      </c>
      <c r="F90" s="43">
        <f>IMPRIMIR!C89</f>
        <v>0</v>
      </c>
      <c r="G90" s="43">
        <f>IF(E90=0,0,IMPRIMIR!D89)</f>
        <v>0</v>
      </c>
      <c r="H90" s="43">
        <f>IF(E90=0,0,IMPRIMIR!E89)</f>
        <v>0</v>
      </c>
      <c r="I90" s="43">
        <f t="shared" si="5"/>
        <v>0</v>
      </c>
      <c r="J90" s="43">
        <f t="shared" si="6"/>
        <v>0</v>
      </c>
      <c r="K90" s="43">
        <f t="shared" si="7"/>
        <v>0</v>
      </c>
      <c r="L90" s="269"/>
      <c r="M90" s="269"/>
      <c r="N90" s="269"/>
      <c r="O90" s="269"/>
      <c r="P90" s="269"/>
      <c r="Q90" s="269"/>
      <c r="R90" s="269"/>
    </row>
    <row r="91" spans="1:18" x14ac:dyDescent="0.25">
      <c r="A91" s="270"/>
      <c r="B91" s="271">
        <f>IF(E91=0,0,IMPRIMIR!A90)</f>
        <v>0</v>
      </c>
      <c r="C91" s="43">
        <f>IF(E91=0,0,IMPRIMIR!$D$3)</f>
        <v>0</v>
      </c>
      <c r="D91" s="43">
        <f t="shared" si="4"/>
        <v>0</v>
      </c>
      <c r="E91" s="43">
        <f>IMPRIMIR!B90</f>
        <v>0</v>
      </c>
      <c r="F91" s="43">
        <f>IMPRIMIR!C90</f>
        <v>0</v>
      </c>
      <c r="G91" s="43">
        <f>IF(E91=0,0,IMPRIMIR!D90)</f>
        <v>0</v>
      </c>
      <c r="H91" s="43">
        <f>IF(E91=0,0,IMPRIMIR!E90)</f>
        <v>0</v>
      </c>
      <c r="I91" s="43">
        <f t="shared" si="5"/>
        <v>0</v>
      </c>
      <c r="J91" s="43">
        <f t="shared" si="6"/>
        <v>0</v>
      </c>
      <c r="K91" s="43">
        <f t="shared" si="7"/>
        <v>0</v>
      </c>
      <c r="L91" s="269"/>
      <c r="M91" s="269"/>
      <c r="N91" s="269"/>
      <c r="O91" s="269"/>
      <c r="P91" s="269"/>
      <c r="Q91" s="269"/>
      <c r="R91" s="269"/>
    </row>
    <row r="92" spans="1:18" x14ac:dyDescent="0.25">
      <c r="A92" s="270"/>
      <c r="B92" s="271">
        <f>IF(E92=0,0,IMPRIMIR!A91)</f>
        <v>0</v>
      </c>
      <c r="C92" s="43">
        <f>IF(E92=0,0,IMPRIMIR!$D$3)</f>
        <v>0</v>
      </c>
      <c r="D92" s="43">
        <f t="shared" si="4"/>
        <v>0</v>
      </c>
      <c r="E92" s="43">
        <f>IMPRIMIR!B91</f>
        <v>0</v>
      </c>
      <c r="F92" s="43">
        <f>IMPRIMIR!C91</f>
        <v>0</v>
      </c>
      <c r="G92" s="43">
        <f>IF(E92=0,0,IMPRIMIR!D91)</f>
        <v>0</v>
      </c>
      <c r="H92" s="43">
        <f>IF(E92=0,0,IMPRIMIR!E91)</f>
        <v>0</v>
      </c>
      <c r="I92" s="43">
        <f t="shared" si="5"/>
        <v>0</v>
      </c>
      <c r="J92" s="43">
        <f t="shared" si="6"/>
        <v>0</v>
      </c>
      <c r="K92" s="43">
        <f t="shared" si="7"/>
        <v>0</v>
      </c>
      <c r="L92" s="269"/>
      <c r="M92" s="269"/>
      <c r="N92" s="269"/>
      <c r="O92" s="269"/>
      <c r="P92" s="269"/>
      <c r="Q92" s="269"/>
      <c r="R92" s="269"/>
    </row>
    <row r="93" spans="1:18" x14ac:dyDescent="0.25">
      <c r="A93" s="270"/>
      <c r="B93" s="271">
        <f>IF(E93=0,0,IMPRIMIR!A92)</f>
        <v>0</v>
      </c>
      <c r="C93" s="43">
        <f>IF(E93=0,0,IMPRIMIR!$D$3)</f>
        <v>0</v>
      </c>
      <c r="D93" s="43">
        <f t="shared" si="4"/>
        <v>0</v>
      </c>
      <c r="E93" s="43">
        <f>IMPRIMIR!B92</f>
        <v>0</v>
      </c>
      <c r="F93" s="43">
        <f>IMPRIMIR!C92</f>
        <v>0</v>
      </c>
      <c r="G93" s="43">
        <f>IF(E93=0,0,IMPRIMIR!D92)</f>
        <v>0</v>
      </c>
      <c r="H93" s="43">
        <f>IF(E93=0,0,IMPRIMIR!E92)</f>
        <v>0</v>
      </c>
      <c r="I93" s="43">
        <f t="shared" si="5"/>
        <v>0</v>
      </c>
      <c r="J93" s="43">
        <f t="shared" si="6"/>
        <v>0</v>
      </c>
      <c r="K93" s="43">
        <f t="shared" si="7"/>
        <v>0</v>
      </c>
      <c r="L93" s="269"/>
      <c r="M93" s="269"/>
      <c r="N93" s="269"/>
      <c r="O93" s="269"/>
      <c r="P93" s="269"/>
      <c r="Q93" s="269"/>
      <c r="R93" s="269"/>
    </row>
    <row r="94" spans="1:18" x14ac:dyDescent="0.25">
      <c r="A94" s="270"/>
      <c r="B94" s="271">
        <f>IF(E94=0,0,IMPRIMIR!A93)</f>
        <v>0</v>
      </c>
      <c r="C94" s="43">
        <f>IF(E94=0,0,IMPRIMIR!$D$3)</f>
        <v>0</v>
      </c>
      <c r="D94" s="43">
        <f t="shared" si="4"/>
        <v>0</v>
      </c>
      <c r="E94" s="43">
        <f>IMPRIMIR!B93</f>
        <v>0</v>
      </c>
      <c r="F94" s="43">
        <f>IMPRIMIR!C93</f>
        <v>0</v>
      </c>
      <c r="G94" s="43">
        <f>IF(E94=0,0,IMPRIMIR!D93)</f>
        <v>0</v>
      </c>
      <c r="H94" s="43">
        <f>IF(E94=0,0,IMPRIMIR!E93)</f>
        <v>0</v>
      </c>
      <c r="I94" s="43">
        <f t="shared" si="5"/>
        <v>0</v>
      </c>
      <c r="J94" s="43">
        <f t="shared" si="6"/>
        <v>0</v>
      </c>
      <c r="K94" s="43">
        <f t="shared" si="7"/>
        <v>0</v>
      </c>
      <c r="L94" s="269"/>
      <c r="M94" s="269"/>
      <c r="N94" s="269"/>
      <c r="O94" s="269"/>
      <c r="P94" s="269"/>
      <c r="Q94" s="269"/>
      <c r="R94" s="269"/>
    </row>
    <row r="95" spans="1:18" x14ac:dyDescent="0.25">
      <c r="A95" s="270"/>
      <c r="B95" s="271">
        <f>IF(E95=0,0,IMPRIMIR!A94)</f>
        <v>0</v>
      </c>
      <c r="C95" s="43">
        <f>IF(E95=0,0,IMPRIMIR!$D$3)</f>
        <v>0</v>
      </c>
      <c r="D95" s="43">
        <f t="shared" si="4"/>
        <v>0</v>
      </c>
      <c r="E95" s="43">
        <f>IMPRIMIR!B94</f>
        <v>0</v>
      </c>
      <c r="F95" s="43">
        <f>IMPRIMIR!C94</f>
        <v>0</v>
      </c>
      <c r="G95" s="43">
        <f>IF(E95=0,0,IMPRIMIR!D94)</f>
        <v>0</v>
      </c>
      <c r="H95" s="43">
        <f>IF(E95=0,0,IMPRIMIR!E94)</f>
        <v>0</v>
      </c>
      <c r="I95" s="43">
        <f t="shared" si="5"/>
        <v>0</v>
      </c>
      <c r="J95" s="43">
        <f t="shared" si="6"/>
        <v>0</v>
      </c>
      <c r="K95" s="43">
        <f t="shared" si="7"/>
        <v>0</v>
      </c>
      <c r="L95" s="269"/>
      <c r="M95" s="269"/>
      <c r="N95" s="269"/>
      <c r="O95" s="269"/>
      <c r="P95" s="269"/>
      <c r="Q95" s="269"/>
      <c r="R95" s="269"/>
    </row>
    <row r="96" spans="1:18" x14ac:dyDescent="0.25">
      <c r="A96" s="270"/>
      <c r="B96" s="271">
        <f>IF(E96=0,0,IMPRIMIR!A95)</f>
        <v>0</v>
      </c>
      <c r="C96" s="43">
        <f>IF(E96=0,0,IMPRIMIR!$D$3)</f>
        <v>0</v>
      </c>
      <c r="D96" s="43">
        <f t="shared" si="4"/>
        <v>0</v>
      </c>
      <c r="E96" s="43">
        <f>IMPRIMIR!B95</f>
        <v>0</v>
      </c>
      <c r="F96" s="43">
        <f>IMPRIMIR!C95</f>
        <v>0</v>
      </c>
      <c r="G96" s="43">
        <f>IF(E96=0,0,IMPRIMIR!D95)</f>
        <v>0</v>
      </c>
      <c r="H96" s="43">
        <f>IF(E96=0,0,IMPRIMIR!E95)</f>
        <v>0</v>
      </c>
      <c r="I96" s="43">
        <f t="shared" si="5"/>
        <v>0</v>
      </c>
      <c r="J96" s="43">
        <f t="shared" si="6"/>
        <v>0</v>
      </c>
      <c r="K96" s="43">
        <f t="shared" si="7"/>
        <v>0</v>
      </c>
      <c r="L96" s="269"/>
      <c r="M96" s="269"/>
      <c r="N96" s="269"/>
      <c r="O96" s="269"/>
      <c r="P96" s="269"/>
      <c r="Q96" s="269"/>
      <c r="R96" s="269"/>
    </row>
    <row r="97" spans="1:18" x14ac:dyDescent="0.25">
      <c r="A97" s="270"/>
      <c r="B97" s="271">
        <f>IF(E97=0,0,IMPRIMIR!A96)</f>
        <v>0</v>
      </c>
      <c r="C97" s="43">
        <f>IF(E97=0,0,IMPRIMIR!$D$3)</f>
        <v>0</v>
      </c>
      <c r="D97" s="43">
        <f t="shared" si="4"/>
        <v>0</v>
      </c>
      <c r="E97" s="43">
        <f>IMPRIMIR!B96</f>
        <v>0</v>
      </c>
      <c r="F97" s="43">
        <f>IMPRIMIR!C96</f>
        <v>0</v>
      </c>
      <c r="G97" s="43">
        <f>IF(E97=0,0,IMPRIMIR!D96)</f>
        <v>0</v>
      </c>
      <c r="H97" s="43">
        <f>IF(E97=0,0,IMPRIMIR!E96)</f>
        <v>0</v>
      </c>
      <c r="I97" s="43">
        <f t="shared" si="5"/>
        <v>0</v>
      </c>
      <c r="J97" s="43">
        <f t="shared" si="6"/>
        <v>0</v>
      </c>
      <c r="K97" s="43">
        <f t="shared" si="7"/>
        <v>0</v>
      </c>
      <c r="L97" s="269"/>
      <c r="M97" s="269"/>
      <c r="N97" s="269"/>
      <c r="O97" s="269"/>
      <c r="P97" s="269"/>
      <c r="Q97" s="269"/>
      <c r="R97" s="269"/>
    </row>
    <row r="98" spans="1:18" x14ac:dyDescent="0.25">
      <c r="A98" s="270"/>
      <c r="B98" s="271">
        <f>IF(E98=0,0,IMPRIMIR!A97)</f>
        <v>0</v>
      </c>
      <c r="C98" s="43">
        <f>IF(E98=0,0,IMPRIMIR!$D$3)</f>
        <v>0</v>
      </c>
      <c r="D98" s="43">
        <f t="shared" si="4"/>
        <v>0</v>
      </c>
      <c r="E98" s="43">
        <f>IMPRIMIR!B97</f>
        <v>0</v>
      </c>
      <c r="F98" s="43">
        <f>IMPRIMIR!C97</f>
        <v>0</v>
      </c>
      <c r="G98" s="43">
        <f>IF(E98=0,0,IMPRIMIR!D97)</f>
        <v>0</v>
      </c>
      <c r="H98" s="43">
        <f>IF(E98=0,0,IMPRIMIR!E97)</f>
        <v>0</v>
      </c>
      <c r="I98" s="43">
        <f t="shared" si="5"/>
        <v>0</v>
      </c>
      <c r="J98" s="43">
        <f t="shared" si="6"/>
        <v>0</v>
      </c>
      <c r="K98" s="43">
        <f t="shared" si="7"/>
        <v>0</v>
      </c>
      <c r="L98" s="269"/>
      <c r="M98" s="269"/>
      <c r="N98" s="269"/>
      <c r="O98" s="269"/>
      <c r="P98" s="269"/>
      <c r="Q98" s="269"/>
      <c r="R98" s="269"/>
    </row>
    <row r="99" spans="1:18" x14ac:dyDescent="0.25">
      <c r="A99" s="270"/>
      <c r="B99" s="271">
        <f>IF(E99=0,0,IMPRIMIR!A98)</f>
        <v>0</v>
      </c>
      <c r="C99" s="43">
        <f>IF(E99=0,0,IMPRIMIR!$D$3)</f>
        <v>0</v>
      </c>
      <c r="D99" s="43">
        <f t="shared" si="4"/>
        <v>0</v>
      </c>
      <c r="E99" s="43">
        <f>IMPRIMIR!B98</f>
        <v>0</v>
      </c>
      <c r="F99" s="43">
        <f>IMPRIMIR!C98</f>
        <v>0</v>
      </c>
      <c r="G99" s="43">
        <f>IF(E99=0,0,IMPRIMIR!D98)</f>
        <v>0</v>
      </c>
      <c r="H99" s="43">
        <f>IF(E99=0,0,IMPRIMIR!E98)</f>
        <v>0</v>
      </c>
      <c r="I99" s="43">
        <f t="shared" si="5"/>
        <v>0</v>
      </c>
      <c r="J99" s="43">
        <f t="shared" si="6"/>
        <v>0</v>
      </c>
      <c r="K99" s="43">
        <f t="shared" si="7"/>
        <v>0</v>
      </c>
      <c r="L99" s="269"/>
      <c r="M99" s="269"/>
      <c r="N99" s="269"/>
      <c r="O99" s="269"/>
      <c r="P99" s="269"/>
      <c r="Q99" s="269"/>
      <c r="R99" s="269"/>
    </row>
    <row r="100" spans="1:18" x14ac:dyDescent="0.25">
      <c r="A100" s="270"/>
      <c r="B100" s="271">
        <f>IF(E100=0,0,IMPRIMIR!A99)</f>
        <v>0</v>
      </c>
      <c r="C100" s="43">
        <f>IF(E100=0,0,IMPRIMIR!$D$3)</f>
        <v>0</v>
      </c>
      <c r="D100" s="43">
        <f t="shared" si="4"/>
        <v>0</v>
      </c>
      <c r="E100" s="43">
        <f>IMPRIMIR!B99</f>
        <v>0</v>
      </c>
      <c r="F100" s="43">
        <f>IMPRIMIR!C99</f>
        <v>0</v>
      </c>
      <c r="G100" s="43">
        <f>IF(E100=0,0,IMPRIMIR!D99)</f>
        <v>0</v>
      </c>
      <c r="H100" s="43">
        <f>IF(E100=0,0,IMPRIMIR!E99)</f>
        <v>0</v>
      </c>
      <c r="I100" s="43">
        <f t="shared" si="5"/>
        <v>0</v>
      </c>
      <c r="J100" s="43">
        <f t="shared" si="6"/>
        <v>0</v>
      </c>
      <c r="K100" s="43">
        <f t="shared" si="7"/>
        <v>0</v>
      </c>
      <c r="L100" s="269"/>
      <c r="M100" s="269"/>
      <c r="N100" s="269"/>
      <c r="O100" s="269"/>
      <c r="P100" s="269"/>
      <c r="Q100" s="269"/>
      <c r="R100" s="269"/>
    </row>
    <row r="101" spans="1:18" x14ac:dyDescent="0.25">
      <c r="A101" s="270"/>
      <c r="B101" s="271">
        <f>IF(E101=0,0,IMPRIMIR!A100)</f>
        <v>0</v>
      </c>
      <c r="C101" s="43">
        <f>IF(E101=0,0,IMPRIMIR!$D$3)</f>
        <v>0</v>
      </c>
      <c r="D101" s="43">
        <f t="shared" si="4"/>
        <v>0</v>
      </c>
      <c r="E101" s="43">
        <f>IMPRIMIR!B100</f>
        <v>0</v>
      </c>
      <c r="F101" s="43">
        <f>IMPRIMIR!C100</f>
        <v>0</v>
      </c>
      <c r="G101" s="43">
        <f>IF(E101=0,0,IMPRIMIR!D100)</f>
        <v>0</v>
      </c>
      <c r="H101" s="43">
        <f>IF(E101=0,0,IMPRIMIR!E100)</f>
        <v>0</v>
      </c>
      <c r="I101" s="43">
        <f t="shared" si="5"/>
        <v>0</v>
      </c>
      <c r="J101" s="43">
        <f t="shared" si="6"/>
        <v>0</v>
      </c>
      <c r="K101" s="43">
        <f t="shared" si="7"/>
        <v>0</v>
      </c>
      <c r="L101" s="269"/>
      <c r="M101" s="269"/>
      <c r="N101" s="269"/>
      <c r="O101" s="269"/>
      <c r="P101" s="269"/>
      <c r="Q101" s="269"/>
      <c r="R101" s="269"/>
    </row>
    <row r="102" spans="1:18" x14ac:dyDescent="0.25">
      <c r="A102" s="270"/>
      <c r="B102" s="271">
        <f>IF(E102=0,0,IMPRIMIR!A101)</f>
        <v>0</v>
      </c>
      <c r="C102" s="43">
        <f>IF(E102=0,0,IMPRIMIR!$D$3)</f>
        <v>0</v>
      </c>
      <c r="D102" s="43">
        <f t="shared" si="4"/>
        <v>0</v>
      </c>
      <c r="E102" s="43">
        <f>IMPRIMIR!B101</f>
        <v>0</v>
      </c>
      <c r="F102" s="43">
        <f>IMPRIMIR!C101</f>
        <v>0</v>
      </c>
      <c r="G102" s="43">
        <f>IF(E102=0,0,IMPRIMIR!D101)</f>
        <v>0</v>
      </c>
      <c r="H102" s="43">
        <f>IF(E102=0,0,IMPRIMIR!E101)</f>
        <v>0</v>
      </c>
      <c r="I102" s="43">
        <f t="shared" si="5"/>
        <v>0</v>
      </c>
      <c r="J102" s="43">
        <f t="shared" si="6"/>
        <v>0</v>
      </c>
      <c r="K102" s="43">
        <f t="shared" si="7"/>
        <v>0</v>
      </c>
      <c r="L102" s="269"/>
      <c r="M102" s="269"/>
      <c r="N102" s="269"/>
      <c r="O102" s="269"/>
      <c r="P102" s="269"/>
      <c r="Q102" s="269"/>
      <c r="R102" s="269"/>
    </row>
    <row r="103" spans="1:18" x14ac:dyDescent="0.25">
      <c r="A103" s="270"/>
      <c r="B103" s="271">
        <f>IF(E103=0,0,IMPRIMIR!A102)</f>
        <v>0</v>
      </c>
      <c r="C103" s="43">
        <f>IF(E103=0,0,IMPRIMIR!$D$3)</f>
        <v>0</v>
      </c>
      <c r="D103" s="43">
        <f t="shared" si="4"/>
        <v>0</v>
      </c>
      <c r="E103" s="43">
        <f>IMPRIMIR!B102</f>
        <v>0</v>
      </c>
      <c r="F103" s="43">
        <f>IMPRIMIR!C102</f>
        <v>0</v>
      </c>
      <c r="G103" s="43">
        <f>IF(E103=0,0,IMPRIMIR!D102)</f>
        <v>0</v>
      </c>
      <c r="H103" s="43">
        <f>IF(E103=0,0,IMPRIMIR!E102)</f>
        <v>0</v>
      </c>
      <c r="I103" s="43">
        <f t="shared" si="5"/>
        <v>0</v>
      </c>
      <c r="J103" s="43">
        <f t="shared" si="6"/>
        <v>0</v>
      </c>
      <c r="K103" s="43">
        <f t="shared" si="7"/>
        <v>0</v>
      </c>
      <c r="L103" s="269"/>
      <c r="M103" s="269"/>
      <c r="N103" s="269"/>
      <c r="O103" s="269"/>
      <c r="P103" s="269"/>
      <c r="Q103" s="269"/>
      <c r="R103" s="269"/>
    </row>
    <row r="104" spans="1:18" x14ac:dyDescent="0.25">
      <c r="A104" s="270"/>
      <c r="B104" s="271">
        <f>IF(E104=0,0,IMPRIMIR!A103)</f>
        <v>0</v>
      </c>
      <c r="C104" s="43">
        <f>IF(E104=0,0,IMPRIMIR!$D$3)</f>
        <v>0</v>
      </c>
      <c r="D104" s="43">
        <f t="shared" si="4"/>
        <v>0</v>
      </c>
      <c r="E104" s="43">
        <f>IMPRIMIR!B103</f>
        <v>0</v>
      </c>
      <c r="F104" s="43">
        <f>IMPRIMIR!C103</f>
        <v>0</v>
      </c>
      <c r="G104" s="43">
        <f>IF(E104=0,0,IMPRIMIR!D103)</f>
        <v>0</v>
      </c>
      <c r="H104" s="43">
        <f>IF(E104=0,0,IMPRIMIR!E103)</f>
        <v>0</v>
      </c>
      <c r="I104" s="43">
        <f t="shared" si="5"/>
        <v>0</v>
      </c>
      <c r="J104" s="43">
        <f t="shared" si="6"/>
        <v>0</v>
      </c>
      <c r="K104" s="43">
        <f t="shared" si="7"/>
        <v>0</v>
      </c>
      <c r="L104" s="269"/>
      <c r="M104" s="269"/>
      <c r="N104" s="269"/>
      <c r="O104" s="269"/>
      <c r="P104" s="269"/>
      <c r="Q104" s="269"/>
      <c r="R104" s="269"/>
    </row>
    <row r="105" spans="1:18" x14ac:dyDescent="0.25">
      <c r="A105" s="270"/>
      <c r="B105" s="271">
        <f>IF(E105=0,0,IMPRIMIR!A104)</f>
        <v>0</v>
      </c>
      <c r="C105" s="43">
        <f>IF(E105=0,0,IMPRIMIR!$D$3)</f>
        <v>0</v>
      </c>
      <c r="D105" s="43">
        <f t="shared" si="4"/>
        <v>0</v>
      </c>
      <c r="E105" s="43">
        <f>IMPRIMIR!B104</f>
        <v>0</v>
      </c>
      <c r="F105" s="43">
        <f>IMPRIMIR!C104</f>
        <v>0</v>
      </c>
      <c r="G105" s="43">
        <f>IF(E105=0,0,IMPRIMIR!D104)</f>
        <v>0</v>
      </c>
      <c r="H105" s="43">
        <f>IF(E105=0,0,IMPRIMIR!E104)</f>
        <v>0</v>
      </c>
      <c r="I105" s="43">
        <f t="shared" si="5"/>
        <v>0</v>
      </c>
      <c r="J105" s="43">
        <f t="shared" si="6"/>
        <v>0</v>
      </c>
      <c r="K105" s="43">
        <f t="shared" si="7"/>
        <v>0</v>
      </c>
      <c r="L105" s="269"/>
      <c r="M105" s="269"/>
      <c r="N105" s="269"/>
      <c r="O105" s="269"/>
      <c r="P105" s="269"/>
      <c r="Q105" s="269"/>
      <c r="R105" s="269"/>
    </row>
    <row r="106" spans="1:18" x14ac:dyDescent="0.25">
      <c r="A106" s="270"/>
      <c r="B106" s="271">
        <f>IF(E106=0,0,IMPRIMIR!A105)</f>
        <v>0</v>
      </c>
      <c r="C106" s="43">
        <f>IF(E106=0,0,IMPRIMIR!$D$3)</f>
        <v>0</v>
      </c>
      <c r="D106" s="43">
        <f t="shared" si="4"/>
        <v>0</v>
      </c>
      <c r="E106" s="43">
        <f>IMPRIMIR!B105</f>
        <v>0</v>
      </c>
      <c r="F106" s="43">
        <f>IMPRIMIR!C105</f>
        <v>0</v>
      </c>
      <c r="G106" s="43">
        <f>IF(E106=0,0,IMPRIMIR!D105)</f>
        <v>0</v>
      </c>
      <c r="H106" s="43">
        <f>IF(E106=0,0,IMPRIMIR!E105)</f>
        <v>0</v>
      </c>
      <c r="I106" s="43">
        <f t="shared" si="5"/>
        <v>0</v>
      </c>
      <c r="J106" s="43">
        <f t="shared" si="6"/>
        <v>0</v>
      </c>
      <c r="K106" s="43">
        <f t="shared" si="7"/>
        <v>0</v>
      </c>
      <c r="L106" s="269"/>
      <c r="M106" s="269"/>
      <c r="N106" s="269"/>
      <c r="O106" s="269"/>
      <c r="P106" s="269"/>
      <c r="Q106" s="269"/>
      <c r="R106" s="269"/>
    </row>
    <row r="107" spans="1:18" x14ac:dyDescent="0.25">
      <c r="A107" s="270"/>
      <c r="B107" s="271">
        <f>IF(E107=0,0,IMPRIMIR!A106)</f>
        <v>0</v>
      </c>
      <c r="C107" s="43">
        <f>IF(E107=0,0,IMPRIMIR!$D$3)</f>
        <v>0</v>
      </c>
      <c r="D107" s="43">
        <f t="shared" si="4"/>
        <v>0</v>
      </c>
      <c r="E107" s="43">
        <f>IMPRIMIR!B106</f>
        <v>0</v>
      </c>
      <c r="F107" s="43">
        <f>IMPRIMIR!C106</f>
        <v>0</v>
      </c>
      <c r="G107" s="43">
        <f>IF(E107=0,0,IMPRIMIR!D106)</f>
        <v>0</v>
      </c>
      <c r="H107" s="43">
        <f>IF(E107=0,0,IMPRIMIR!E106)</f>
        <v>0</v>
      </c>
      <c r="I107" s="43">
        <f t="shared" si="5"/>
        <v>0</v>
      </c>
      <c r="J107" s="43">
        <f t="shared" si="6"/>
        <v>0</v>
      </c>
      <c r="K107" s="43">
        <f t="shared" si="7"/>
        <v>0</v>
      </c>
      <c r="L107" s="269"/>
      <c r="M107" s="269"/>
      <c r="N107" s="269"/>
      <c r="O107" s="269"/>
      <c r="P107" s="269"/>
      <c r="Q107" s="269"/>
      <c r="R107" s="269"/>
    </row>
    <row r="108" spans="1:18" x14ac:dyDescent="0.25">
      <c r="A108" s="270"/>
      <c r="B108" s="271">
        <f>IF(E108=0,0,IMPRIMIR!A107)</f>
        <v>0</v>
      </c>
      <c r="C108" s="43">
        <f>IF(E108=0,0,IMPRIMIR!$D$3)</f>
        <v>0</v>
      </c>
      <c r="D108" s="43">
        <f t="shared" si="4"/>
        <v>0</v>
      </c>
      <c r="E108" s="43">
        <f>IMPRIMIR!B107</f>
        <v>0</v>
      </c>
      <c r="F108" s="43">
        <f>IMPRIMIR!C107</f>
        <v>0</v>
      </c>
      <c r="G108" s="43">
        <f>IF(E108=0,0,IMPRIMIR!D107)</f>
        <v>0</v>
      </c>
      <c r="H108" s="43">
        <f>IF(E108=0,0,IMPRIMIR!E107)</f>
        <v>0</v>
      </c>
      <c r="I108" s="43">
        <f t="shared" si="5"/>
        <v>0</v>
      </c>
      <c r="J108" s="43">
        <f t="shared" si="6"/>
        <v>0</v>
      </c>
      <c r="K108" s="43">
        <f t="shared" si="7"/>
        <v>0</v>
      </c>
      <c r="L108" s="269"/>
      <c r="M108" s="269"/>
      <c r="N108" s="269"/>
      <c r="O108" s="269"/>
      <c r="P108" s="269"/>
      <c r="Q108" s="269"/>
      <c r="R108" s="269"/>
    </row>
    <row r="109" spans="1:18" x14ac:dyDescent="0.25">
      <c r="A109" s="270"/>
      <c r="B109" s="271">
        <f>IF(E109=0,0,IMPRIMIR!A108)</f>
        <v>0</v>
      </c>
      <c r="C109" s="43">
        <f>IF(E109=0,0,IMPRIMIR!$D$3)</f>
        <v>0</v>
      </c>
      <c r="D109" s="43">
        <f t="shared" si="4"/>
        <v>0</v>
      </c>
      <c r="E109" s="43">
        <f>IMPRIMIR!B108</f>
        <v>0</v>
      </c>
      <c r="F109" s="43">
        <f>IMPRIMIR!C108</f>
        <v>0</v>
      </c>
      <c r="G109" s="43">
        <f>IF(E109=0,0,IMPRIMIR!D108)</f>
        <v>0</v>
      </c>
      <c r="H109" s="43">
        <f>IF(E109=0,0,IMPRIMIR!E108)</f>
        <v>0</v>
      </c>
      <c r="I109" s="43">
        <f t="shared" si="5"/>
        <v>0</v>
      </c>
      <c r="J109" s="43">
        <f t="shared" si="6"/>
        <v>0</v>
      </c>
      <c r="K109" s="43">
        <f t="shared" si="7"/>
        <v>0</v>
      </c>
      <c r="L109" s="269"/>
      <c r="M109" s="269"/>
      <c r="N109" s="269"/>
      <c r="O109" s="269"/>
      <c r="P109" s="269"/>
      <c r="Q109" s="269"/>
      <c r="R109" s="269"/>
    </row>
    <row r="110" spans="1:18" x14ac:dyDescent="0.25">
      <c r="A110" s="270"/>
      <c r="B110" s="271">
        <f>IF(E110=0,0,IMPRIMIR!A109)</f>
        <v>0</v>
      </c>
      <c r="C110" s="43">
        <f>IF(E110=0,0,IMPRIMIR!$D$3)</f>
        <v>0</v>
      </c>
      <c r="D110" s="43">
        <f t="shared" si="4"/>
        <v>0</v>
      </c>
      <c r="E110" s="43">
        <f>IMPRIMIR!B109</f>
        <v>0</v>
      </c>
      <c r="F110" s="43">
        <f>IMPRIMIR!C109</f>
        <v>0</v>
      </c>
      <c r="G110" s="43">
        <f>IF(E110=0,0,IMPRIMIR!D109)</f>
        <v>0</v>
      </c>
      <c r="H110" s="43">
        <f>IF(E110=0,0,IMPRIMIR!E109)</f>
        <v>0</v>
      </c>
      <c r="I110" s="43">
        <f t="shared" si="5"/>
        <v>0</v>
      </c>
      <c r="J110" s="43">
        <f t="shared" si="6"/>
        <v>0</v>
      </c>
      <c r="K110" s="43">
        <f t="shared" si="7"/>
        <v>0</v>
      </c>
      <c r="L110" s="269"/>
      <c r="M110" s="269"/>
      <c r="N110" s="269"/>
      <c r="O110" s="269"/>
      <c r="P110" s="269"/>
      <c r="Q110" s="269"/>
      <c r="R110" s="269"/>
    </row>
    <row r="111" spans="1:18" x14ac:dyDescent="0.25">
      <c r="A111" s="270"/>
      <c r="B111" s="271">
        <f>IF(E111=0,0,IMPRIMIR!A110)</f>
        <v>0</v>
      </c>
      <c r="C111" s="43">
        <f>IF(E111=0,0,IMPRIMIR!$D$3)</f>
        <v>0</v>
      </c>
      <c r="D111" s="43">
        <f t="shared" si="4"/>
        <v>0</v>
      </c>
      <c r="E111" s="43">
        <f>IMPRIMIR!B110</f>
        <v>0</v>
      </c>
      <c r="F111" s="43">
        <f>IMPRIMIR!C110</f>
        <v>0</v>
      </c>
      <c r="G111" s="43">
        <f>IF(E111=0,0,IMPRIMIR!D110)</f>
        <v>0</v>
      </c>
      <c r="H111" s="43">
        <f>IF(E111=0,0,IMPRIMIR!E110)</f>
        <v>0</v>
      </c>
      <c r="I111" s="43">
        <f t="shared" si="5"/>
        <v>0</v>
      </c>
      <c r="J111" s="43">
        <f t="shared" si="6"/>
        <v>0</v>
      </c>
      <c r="K111" s="43">
        <f t="shared" si="7"/>
        <v>0</v>
      </c>
      <c r="L111" s="269"/>
      <c r="M111" s="269"/>
      <c r="N111" s="269"/>
      <c r="O111" s="269"/>
      <c r="P111" s="269"/>
      <c r="Q111" s="269"/>
      <c r="R111" s="269"/>
    </row>
    <row r="112" spans="1:18" x14ac:dyDescent="0.25">
      <c r="A112" s="270"/>
      <c r="B112" s="271">
        <f>IF(E112=0,0,IMPRIMIR!A111)</f>
        <v>0</v>
      </c>
      <c r="C112" s="43">
        <f>IF(E112=0,0,IMPRIMIR!$D$3)</f>
        <v>0</v>
      </c>
      <c r="D112" s="43">
        <f t="shared" si="4"/>
        <v>0</v>
      </c>
      <c r="E112" s="43">
        <f>IMPRIMIR!B111</f>
        <v>0</v>
      </c>
      <c r="F112" s="43">
        <f>IMPRIMIR!C111</f>
        <v>0</v>
      </c>
      <c r="G112" s="43">
        <f>IF(E112=0,0,IMPRIMIR!D111)</f>
        <v>0</v>
      </c>
      <c r="H112" s="43">
        <f>IF(E112=0,0,IMPRIMIR!E111)</f>
        <v>0</v>
      </c>
      <c r="I112" s="43">
        <f t="shared" si="5"/>
        <v>0</v>
      </c>
      <c r="J112" s="43">
        <f t="shared" si="6"/>
        <v>0</v>
      </c>
      <c r="K112" s="43">
        <f t="shared" si="7"/>
        <v>0</v>
      </c>
      <c r="L112" s="269"/>
      <c r="M112" s="269"/>
      <c r="N112" s="269"/>
      <c r="O112" s="269"/>
      <c r="P112" s="269"/>
      <c r="Q112" s="269"/>
      <c r="R112" s="269"/>
    </row>
    <row r="113" spans="1:18" x14ac:dyDescent="0.25">
      <c r="A113" s="270"/>
      <c r="B113" s="271">
        <f>IF(E113=0,0,IMPRIMIR!A112)</f>
        <v>0</v>
      </c>
      <c r="C113" s="43">
        <f>IF(E113=0,0,IMPRIMIR!$D$3)</f>
        <v>0</v>
      </c>
      <c r="D113" s="43">
        <f t="shared" si="4"/>
        <v>0</v>
      </c>
      <c r="E113" s="43">
        <f>IMPRIMIR!B112</f>
        <v>0</v>
      </c>
      <c r="F113" s="43">
        <f>IMPRIMIR!C112</f>
        <v>0</v>
      </c>
      <c r="G113" s="43">
        <f>IF(E113=0,0,IMPRIMIR!D112)</f>
        <v>0</v>
      </c>
      <c r="H113" s="43">
        <f>IF(E113=0,0,IMPRIMIR!E112)</f>
        <v>0</v>
      </c>
      <c r="I113" s="43">
        <f t="shared" si="5"/>
        <v>0</v>
      </c>
      <c r="J113" s="43">
        <f t="shared" si="6"/>
        <v>0</v>
      </c>
      <c r="K113" s="43">
        <f t="shared" si="7"/>
        <v>0</v>
      </c>
      <c r="L113" s="269"/>
      <c r="M113" s="269"/>
      <c r="N113" s="269"/>
      <c r="O113" s="269"/>
      <c r="P113" s="269"/>
      <c r="Q113" s="269"/>
      <c r="R113" s="269"/>
    </row>
    <row r="114" spans="1:18" x14ac:dyDescent="0.25">
      <c r="A114" s="270"/>
      <c r="B114" s="271">
        <f>IF(E114=0,0,IMPRIMIR!A113)</f>
        <v>0</v>
      </c>
      <c r="C114" s="43">
        <f>IF(E114=0,0,IMPRIMIR!$D$3)</f>
        <v>0</v>
      </c>
      <c r="D114" s="43">
        <f t="shared" si="4"/>
        <v>0</v>
      </c>
      <c r="E114" s="43">
        <f>IMPRIMIR!B113</f>
        <v>0</v>
      </c>
      <c r="F114" s="43">
        <f>IMPRIMIR!C113</f>
        <v>0</v>
      </c>
      <c r="G114" s="43">
        <f>IF(E114=0,0,IMPRIMIR!D113)</f>
        <v>0</v>
      </c>
      <c r="H114" s="43">
        <f>IF(E114=0,0,IMPRIMIR!E113)</f>
        <v>0</v>
      </c>
      <c r="I114" s="43">
        <f t="shared" si="5"/>
        <v>0</v>
      </c>
      <c r="J114" s="43">
        <f t="shared" si="6"/>
        <v>0</v>
      </c>
      <c r="K114" s="43">
        <f t="shared" si="7"/>
        <v>0</v>
      </c>
      <c r="L114" s="269"/>
      <c r="M114" s="269"/>
      <c r="N114" s="269"/>
      <c r="O114" s="269"/>
      <c r="P114" s="269"/>
      <c r="Q114" s="269"/>
      <c r="R114" s="269"/>
    </row>
    <row r="115" spans="1:18" x14ac:dyDescent="0.25">
      <c r="A115" s="270"/>
      <c r="B115" s="271">
        <f>IF(E115=0,0,IMPRIMIR!A114)</f>
        <v>0</v>
      </c>
      <c r="C115" s="43">
        <f>IF(E115=0,0,IMPRIMIR!$D$3)</f>
        <v>0</v>
      </c>
      <c r="D115" s="43">
        <f t="shared" si="4"/>
        <v>0</v>
      </c>
      <c r="E115" s="43">
        <f>IMPRIMIR!B114</f>
        <v>0</v>
      </c>
      <c r="F115" s="43">
        <f>IMPRIMIR!C114</f>
        <v>0</v>
      </c>
      <c r="G115" s="43">
        <f>IF(E115=0,0,IMPRIMIR!D114)</f>
        <v>0</v>
      </c>
      <c r="H115" s="43">
        <f>IF(E115=0,0,IMPRIMIR!E114)</f>
        <v>0</v>
      </c>
      <c r="I115" s="43">
        <f t="shared" si="5"/>
        <v>0</v>
      </c>
      <c r="J115" s="43">
        <f t="shared" si="6"/>
        <v>0</v>
      </c>
      <c r="K115" s="43">
        <f t="shared" si="7"/>
        <v>0</v>
      </c>
      <c r="L115" s="269"/>
      <c r="M115" s="269"/>
      <c r="N115" s="269"/>
      <c r="O115" s="269"/>
      <c r="P115" s="269"/>
      <c r="Q115" s="269"/>
      <c r="R115" s="269"/>
    </row>
    <row r="116" spans="1:18" x14ac:dyDescent="0.25">
      <c r="A116" s="270"/>
      <c r="B116" s="271">
        <f>IF(E116=0,0,IMPRIMIR!A115)</f>
        <v>0</v>
      </c>
      <c r="C116" s="43">
        <f>IF(E116=0,0,IMPRIMIR!$D$3)</f>
        <v>0</v>
      </c>
      <c r="D116" s="43">
        <f t="shared" si="4"/>
        <v>0</v>
      </c>
      <c r="E116" s="43">
        <f>IMPRIMIR!B115</f>
        <v>0</v>
      </c>
      <c r="F116" s="43">
        <f>IMPRIMIR!C115</f>
        <v>0</v>
      </c>
      <c r="G116" s="43">
        <f>IF(E116=0,0,IMPRIMIR!D115)</f>
        <v>0</v>
      </c>
      <c r="H116" s="43">
        <f>IF(E116=0,0,IMPRIMIR!E115)</f>
        <v>0</v>
      </c>
      <c r="I116" s="43">
        <f t="shared" si="5"/>
        <v>0</v>
      </c>
      <c r="J116" s="43">
        <f t="shared" si="6"/>
        <v>0</v>
      </c>
      <c r="K116" s="43">
        <f t="shared" si="7"/>
        <v>0</v>
      </c>
      <c r="L116" s="269"/>
      <c r="M116" s="269"/>
      <c r="N116" s="269"/>
      <c r="O116" s="269"/>
      <c r="P116" s="269"/>
      <c r="Q116" s="269"/>
      <c r="R116" s="269"/>
    </row>
    <row r="117" spans="1:18" x14ac:dyDescent="0.25">
      <c r="A117" s="270"/>
      <c r="B117" s="271">
        <f>IF(E117=0,0,IMPRIMIR!A116)</f>
        <v>0</v>
      </c>
      <c r="C117" s="43">
        <f>IF(E117=0,0,IMPRIMIR!$D$3)</f>
        <v>0</v>
      </c>
      <c r="D117" s="43">
        <f t="shared" si="4"/>
        <v>0</v>
      </c>
      <c r="E117" s="43">
        <f>IMPRIMIR!B116</f>
        <v>0</v>
      </c>
      <c r="F117" s="43">
        <f>IMPRIMIR!C116</f>
        <v>0</v>
      </c>
      <c r="G117" s="43">
        <f>IF(E117=0,0,IMPRIMIR!D116)</f>
        <v>0</v>
      </c>
      <c r="H117" s="43">
        <f>IF(E117=0,0,IMPRIMIR!E116)</f>
        <v>0</v>
      </c>
      <c r="I117" s="43">
        <f t="shared" si="5"/>
        <v>0</v>
      </c>
      <c r="J117" s="43">
        <f t="shared" si="6"/>
        <v>0</v>
      </c>
      <c r="K117" s="43">
        <f t="shared" si="7"/>
        <v>0</v>
      </c>
      <c r="L117" s="269"/>
      <c r="M117" s="269"/>
      <c r="N117" s="269"/>
      <c r="O117" s="269"/>
      <c r="P117" s="269"/>
      <c r="Q117" s="269"/>
      <c r="R117" s="269"/>
    </row>
    <row r="118" spans="1:18" x14ac:dyDescent="0.25">
      <c r="A118" s="270"/>
      <c r="B118" s="271">
        <f>IF(E118=0,0,IMPRIMIR!A117)</f>
        <v>0</v>
      </c>
      <c r="C118" s="43">
        <f>IF(E118=0,0,IMPRIMIR!$D$3)</f>
        <v>0</v>
      </c>
      <c r="D118" s="43">
        <f t="shared" si="4"/>
        <v>0</v>
      </c>
      <c r="E118" s="43">
        <f>IMPRIMIR!B117</f>
        <v>0</v>
      </c>
      <c r="F118" s="43">
        <f>IMPRIMIR!C117</f>
        <v>0</v>
      </c>
      <c r="G118" s="43">
        <f>IF(E118=0,0,IMPRIMIR!D117)</f>
        <v>0</v>
      </c>
      <c r="H118" s="43">
        <f>IF(E118=0,0,IMPRIMIR!E117)</f>
        <v>0</v>
      </c>
      <c r="I118" s="43">
        <f t="shared" si="5"/>
        <v>0</v>
      </c>
      <c r="J118" s="43">
        <f t="shared" si="6"/>
        <v>0</v>
      </c>
      <c r="K118" s="43">
        <f t="shared" si="7"/>
        <v>0</v>
      </c>
      <c r="L118" s="269"/>
      <c r="M118" s="269"/>
      <c r="N118" s="269"/>
      <c r="O118" s="269"/>
      <c r="P118" s="269"/>
      <c r="Q118" s="269"/>
      <c r="R118" s="269"/>
    </row>
    <row r="119" spans="1:18" x14ac:dyDescent="0.25">
      <c r="A119" s="270"/>
      <c r="B119" s="271">
        <f>IF(E119=0,0,IMPRIMIR!A118)</f>
        <v>0</v>
      </c>
      <c r="C119" s="43">
        <f>IF(E119=0,0,IMPRIMIR!$D$3)</f>
        <v>0</v>
      </c>
      <c r="D119" s="43">
        <f t="shared" si="4"/>
        <v>0</v>
      </c>
      <c r="E119" s="43">
        <f>IMPRIMIR!B118</f>
        <v>0</v>
      </c>
      <c r="F119" s="43">
        <f>IMPRIMIR!C118</f>
        <v>0</v>
      </c>
      <c r="G119" s="43">
        <f>IF(E119=0,0,IMPRIMIR!D118)</f>
        <v>0</v>
      </c>
      <c r="H119" s="43">
        <f>IF(E119=0,0,IMPRIMIR!E118)</f>
        <v>0</v>
      </c>
      <c r="I119" s="43">
        <f t="shared" si="5"/>
        <v>0</v>
      </c>
      <c r="J119" s="43">
        <f t="shared" si="6"/>
        <v>0</v>
      </c>
      <c r="K119" s="43">
        <f t="shared" si="7"/>
        <v>0</v>
      </c>
      <c r="L119" s="269"/>
      <c r="M119" s="269"/>
      <c r="N119" s="269"/>
      <c r="O119" s="269"/>
      <c r="P119" s="269"/>
      <c r="Q119" s="269"/>
      <c r="R119" s="269"/>
    </row>
    <row r="120" spans="1:18" x14ac:dyDescent="0.25">
      <c r="A120" s="270"/>
      <c r="B120" s="271">
        <f>IF(E120=0,0,IMPRIMIR!A119)</f>
        <v>0</v>
      </c>
      <c r="C120" s="43">
        <f>IF(E120=0,0,IMPRIMIR!$D$3)</f>
        <v>0</v>
      </c>
      <c r="D120" s="43">
        <f t="shared" si="4"/>
        <v>0</v>
      </c>
      <c r="E120" s="43">
        <f>IMPRIMIR!B119</f>
        <v>0</v>
      </c>
      <c r="F120" s="43">
        <f>IMPRIMIR!C119</f>
        <v>0</v>
      </c>
      <c r="G120" s="43">
        <f>IF(E120=0,0,IMPRIMIR!D119)</f>
        <v>0</v>
      </c>
      <c r="H120" s="43">
        <f>IF(E120=0,0,IMPRIMIR!E119)</f>
        <v>0</v>
      </c>
      <c r="I120" s="43">
        <f t="shared" si="5"/>
        <v>0</v>
      </c>
      <c r="J120" s="43">
        <f t="shared" si="6"/>
        <v>0</v>
      </c>
      <c r="K120" s="43">
        <f t="shared" si="7"/>
        <v>0</v>
      </c>
      <c r="L120" s="269"/>
      <c r="M120" s="269"/>
      <c r="N120" s="269"/>
      <c r="O120" s="269"/>
      <c r="P120" s="269"/>
      <c r="Q120" s="269"/>
      <c r="R120" s="269"/>
    </row>
    <row r="121" spans="1:18" x14ac:dyDescent="0.25">
      <c r="A121" s="270"/>
      <c r="B121" s="271">
        <f>IF(E121=0,0,IMPRIMIR!A120)</f>
        <v>0</v>
      </c>
      <c r="C121" s="43">
        <f>IF(E121=0,0,IMPRIMIR!$D$3)</f>
        <v>0</v>
      </c>
      <c r="D121" s="43">
        <f t="shared" si="4"/>
        <v>0</v>
      </c>
      <c r="E121" s="43">
        <f>IMPRIMIR!B120</f>
        <v>0</v>
      </c>
      <c r="F121" s="43">
        <f>IMPRIMIR!C120</f>
        <v>0</v>
      </c>
      <c r="G121" s="43">
        <f>IF(E121=0,0,IMPRIMIR!D120)</f>
        <v>0</v>
      </c>
      <c r="H121" s="43">
        <f>IF(E121=0,0,IMPRIMIR!E120)</f>
        <v>0</v>
      </c>
      <c r="I121" s="43">
        <f t="shared" si="5"/>
        <v>0</v>
      </c>
      <c r="J121" s="43">
        <f t="shared" si="6"/>
        <v>0</v>
      </c>
      <c r="K121" s="43">
        <f t="shared" si="7"/>
        <v>0</v>
      </c>
      <c r="L121" s="269"/>
      <c r="M121" s="269"/>
      <c r="N121" s="269"/>
      <c r="O121" s="269"/>
      <c r="P121" s="269"/>
      <c r="Q121" s="269"/>
      <c r="R121" s="269"/>
    </row>
    <row r="122" spans="1:18" x14ac:dyDescent="0.25">
      <c r="A122" s="270"/>
      <c r="B122" s="271">
        <f>IF(E122=0,0,IMPRIMIR!A121)</f>
        <v>0</v>
      </c>
      <c r="C122" s="43">
        <f>IF(E122=0,0,IMPRIMIR!$D$3)</f>
        <v>0</v>
      </c>
      <c r="D122" s="43">
        <f t="shared" si="4"/>
        <v>0</v>
      </c>
      <c r="E122" s="43">
        <f>IMPRIMIR!B121</f>
        <v>0</v>
      </c>
      <c r="F122" s="43">
        <f>IMPRIMIR!C121</f>
        <v>0</v>
      </c>
      <c r="G122" s="43">
        <f>IF(E122=0,0,IMPRIMIR!D121)</f>
        <v>0</v>
      </c>
      <c r="H122" s="43">
        <f>IF(E122=0,0,IMPRIMIR!E121)</f>
        <v>0</v>
      </c>
      <c r="I122" s="43">
        <f t="shared" si="5"/>
        <v>0</v>
      </c>
      <c r="J122" s="43">
        <f t="shared" si="6"/>
        <v>0</v>
      </c>
      <c r="K122" s="43">
        <f t="shared" si="7"/>
        <v>0</v>
      </c>
      <c r="L122" s="269"/>
      <c r="M122" s="269"/>
      <c r="N122" s="269"/>
      <c r="O122" s="269"/>
      <c r="P122" s="269"/>
      <c r="Q122" s="269"/>
      <c r="R122" s="269"/>
    </row>
    <row r="123" spans="1:18" x14ac:dyDescent="0.25">
      <c r="A123" s="270"/>
      <c r="B123" s="271">
        <f>IF(E123=0,0,IMPRIMIR!A122)</f>
        <v>0</v>
      </c>
      <c r="C123" s="43">
        <f>IF(E123=0,0,IMPRIMIR!$D$3)</f>
        <v>0</v>
      </c>
      <c r="D123" s="43">
        <f t="shared" si="4"/>
        <v>0</v>
      </c>
      <c r="E123" s="43">
        <f>IMPRIMIR!B122</f>
        <v>0</v>
      </c>
      <c r="F123" s="43">
        <f>IMPRIMIR!C122</f>
        <v>0</v>
      </c>
      <c r="G123" s="43">
        <f>IF(E123=0,0,IMPRIMIR!D122)</f>
        <v>0</v>
      </c>
      <c r="H123" s="43">
        <f>IF(E123=0,0,IMPRIMIR!E122)</f>
        <v>0</v>
      </c>
      <c r="I123" s="43">
        <f t="shared" si="5"/>
        <v>0</v>
      </c>
      <c r="J123" s="43">
        <f t="shared" si="6"/>
        <v>0</v>
      </c>
      <c r="K123" s="43">
        <f t="shared" si="7"/>
        <v>0</v>
      </c>
      <c r="L123" s="269"/>
      <c r="M123" s="269"/>
      <c r="N123" s="269"/>
      <c r="O123" s="269"/>
      <c r="P123" s="269"/>
      <c r="Q123" s="269"/>
      <c r="R123" s="269"/>
    </row>
    <row r="124" spans="1:18" x14ac:dyDescent="0.25">
      <c r="A124" s="270"/>
      <c r="B124" s="271">
        <f>IF(E124=0,0,IMPRIMIR!A123)</f>
        <v>0</v>
      </c>
      <c r="C124" s="43">
        <f>IF(E124=0,0,IMPRIMIR!$D$3)</f>
        <v>0</v>
      </c>
      <c r="D124" s="43">
        <f t="shared" si="4"/>
        <v>0</v>
      </c>
      <c r="E124" s="43">
        <f>IMPRIMIR!B123</f>
        <v>0</v>
      </c>
      <c r="F124" s="43">
        <f>IMPRIMIR!C123</f>
        <v>0</v>
      </c>
      <c r="G124" s="43">
        <f>IF(E124=0,0,IMPRIMIR!D123)</f>
        <v>0</v>
      </c>
      <c r="H124" s="43">
        <f>IF(E124=0,0,IMPRIMIR!E123)</f>
        <v>0</v>
      </c>
      <c r="I124" s="43">
        <f t="shared" si="5"/>
        <v>0</v>
      </c>
      <c r="J124" s="43">
        <f t="shared" si="6"/>
        <v>0</v>
      </c>
      <c r="K124" s="43">
        <f t="shared" si="7"/>
        <v>0</v>
      </c>
      <c r="L124" s="269"/>
      <c r="M124" s="269"/>
      <c r="N124" s="269"/>
      <c r="O124" s="269"/>
      <c r="P124" s="269"/>
      <c r="Q124" s="269"/>
      <c r="R124" s="269"/>
    </row>
    <row r="125" spans="1:18" x14ac:dyDescent="0.25">
      <c r="A125" s="270"/>
      <c r="B125" s="271">
        <f>IF(E125=0,0,IMPRIMIR!A124)</f>
        <v>0</v>
      </c>
      <c r="C125" s="43">
        <f>IF(E125=0,0,IMPRIMIR!$D$3)</f>
        <v>0</v>
      </c>
      <c r="D125" s="43">
        <f t="shared" si="4"/>
        <v>0</v>
      </c>
      <c r="E125" s="43">
        <f>IMPRIMIR!B124</f>
        <v>0</v>
      </c>
      <c r="F125" s="43">
        <f>IMPRIMIR!C124</f>
        <v>0</v>
      </c>
      <c r="G125" s="43">
        <f>IF(E125=0,0,IMPRIMIR!D124)</f>
        <v>0</v>
      </c>
      <c r="H125" s="43">
        <f>IF(E125=0,0,IMPRIMIR!E124)</f>
        <v>0</v>
      </c>
      <c r="I125" s="43">
        <f t="shared" si="5"/>
        <v>0</v>
      </c>
      <c r="J125" s="43">
        <f t="shared" si="6"/>
        <v>0</v>
      </c>
      <c r="K125" s="43">
        <f t="shared" si="7"/>
        <v>0</v>
      </c>
      <c r="L125" s="269"/>
      <c r="M125" s="269"/>
      <c r="N125" s="269"/>
      <c r="O125" s="269"/>
      <c r="P125" s="269"/>
      <c r="Q125" s="269"/>
      <c r="R125" s="269"/>
    </row>
    <row r="126" spans="1:18" x14ac:dyDescent="0.25">
      <c r="A126" s="270"/>
      <c r="B126" s="271">
        <f>IF(E126=0,0,IMPRIMIR!A125)</f>
        <v>0</v>
      </c>
      <c r="C126" s="43">
        <f>IF(E126=0,0,IMPRIMIR!$D$3)</f>
        <v>0</v>
      </c>
      <c r="D126" s="43">
        <f t="shared" si="4"/>
        <v>0</v>
      </c>
      <c r="E126" s="43">
        <f>IMPRIMIR!B125</f>
        <v>0</v>
      </c>
      <c r="F126" s="43">
        <f>IMPRIMIR!C125</f>
        <v>0</v>
      </c>
      <c r="G126" s="43">
        <f>IF(E126=0,0,IMPRIMIR!D125)</f>
        <v>0</v>
      </c>
      <c r="H126" s="43">
        <f>IF(E126=0,0,IMPRIMIR!E125)</f>
        <v>0</v>
      </c>
      <c r="I126" s="43">
        <f t="shared" si="5"/>
        <v>0</v>
      </c>
      <c r="J126" s="43">
        <f t="shared" si="6"/>
        <v>0</v>
      </c>
      <c r="K126" s="43">
        <f t="shared" si="7"/>
        <v>0</v>
      </c>
      <c r="L126" s="269"/>
      <c r="M126" s="269"/>
      <c r="N126" s="269"/>
      <c r="O126" s="269"/>
      <c r="P126" s="269"/>
      <c r="Q126" s="269"/>
      <c r="R126" s="269"/>
    </row>
    <row r="127" spans="1:18" x14ac:dyDescent="0.25">
      <c r="A127" s="270"/>
      <c r="B127" s="271">
        <f>IF(E127=0,0,IMPRIMIR!A126)</f>
        <v>0</v>
      </c>
      <c r="C127" s="43">
        <f>IF(E127=0,0,IMPRIMIR!$D$3)</f>
        <v>0</v>
      </c>
      <c r="D127" s="43">
        <f t="shared" si="4"/>
        <v>0</v>
      </c>
      <c r="E127" s="43">
        <f>IMPRIMIR!B126</f>
        <v>0</v>
      </c>
      <c r="F127" s="43">
        <f>IMPRIMIR!C126</f>
        <v>0</v>
      </c>
      <c r="G127" s="43">
        <f>IF(E127=0,0,IMPRIMIR!D126)</f>
        <v>0</v>
      </c>
      <c r="H127" s="43">
        <f>IF(E127=0,0,IMPRIMIR!E126)</f>
        <v>0</v>
      </c>
      <c r="I127" s="43">
        <f t="shared" si="5"/>
        <v>0</v>
      </c>
      <c r="J127" s="43">
        <f t="shared" si="6"/>
        <v>0</v>
      </c>
      <c r="K127" s="43">
        <f t="shared" si="7"/>
        <v>0</v>
      </c>
      <c r="L127" s="269"/>
      <c r="M127" s="269"/>
      <c r="N127" s="269"/>
      <c r="O127" s="269"/>
      <c r="P127" s="269"/>
      <c r="Q127" s="269"/>
      <c r="R127" s="269"/>
    </row>
    <row r="128" spans="1:18" x14ac:dyDescent="0.25">
      <c r="A128" s="270"/>
      <c r="B128" s="271">
        <f>IF(E128=0,0,IMPRIMIR!A127)</f>
        <v>0</v>
      </c>
      <c r="C128" s="43">
        <f>IF(E128=0,0,IMPRIMIR!$D$3)</f>
        <v>0</v>
      </c>
      <c r="D128" s="43">
        <f t="shared" si="4"/>
        <v>0</v>
      </c>
      <c r="E128" s="43">
        <f>IMPRIMIR!B127</f>
        <v>0</v>
      </c>
      <c r="F128" s="43">
        <f>IMPRIMIR!C127</f>
        <v>0</v>
      </c>
      <c r="G128" s="43">
        <f>IF(E128=0,0,IMPRIMIR!D127)</f>
        <v>0</v>
      </c>
      <c r="H128" s="43">
        <f>IF(E128=0,0,IMPRIMIR!E127)</f>
        <v>0</v>
      </c>
      <c r="I128" s="43">
        <f t="shared" si="5"/>
        <v>0</v>
      </c>
      <c r="J128" s="43">
        <f t="shared" si="6"/>
        <v>0</v>
      </c>
      <c r="K128" s="43">
        <f t="shared" si="7"/>
        <v>0</v>
      </c>
      <c r="L128" s="269"/>
      <c r="M128" s="269"/>
      <c r="N128" s="269"/>
      <c r="O128" s="269"/>
      <c r="P128" s="269"/>
      <c r="Q128" s="269"/>
      <c r="R128" s="269"/>
    </row>
    <row r="129" spans="1:18" x14ac:dyDescent="0.25">
      <c r="A129" s="270"/>
      <c r="B129" s="271">
        <f>IF(E129=0,0,IMPRIMIR!A128)</f>
        <v>0</v>
      </c>
      <c r="C129" s="43">
        <f>IF(E129=0,0,IMPRIMIR!$D$3)</f>
        <v>0</v>
      </c>
      <c r="D129" s="43">
        <f t="shared" si="4"/>
        <v>0</v>
      </c>
      <c r="E129" s="43">
        <f>IMPRIMIR!B128</f>
        <v>0</v>
      </c>
      <c r="F129" s="43">
        <f>IMPRIMIR!C128</f>
        <v>0</v>
      </c>
      <c r="G129" s="43">
        <f>IF(E129=0,0,IMPRIMIR!D128)</f>
        <v>0</v>
      </c>
      <c r="H129" s="43">
        <f>IF(E129=0,0,IMPRIMIR!E128)</f>
        <v>0</v>
      </c>
      <c r="I129" s="43">
        <f t="shared" si="5"/>
        <v>0</v>
      </c>
      <c r="J129" s="43">
        <f t="shared" si="6"/>
        <v>0</v>
      </c>
      <c r="K129" s="43">
        <f t="shared" si="7"/>
        <v>0</v>
      </c>
      <c r="L129" s="269"/>
      <c r="M129" s="269"/>
      <c r="N129" s="269"/>
      <c r="O129" s="269"/>
      <c r="P129" s="269"/>
      <c r="Q129" s="269"/>
      <c r="R129" s="269"/>
    </row>
    <row r="130" spans="1:18" x14ac:dyDescent="0.25">
      <c r="A130" s="270"/>
      <c r="B130" s="271">
        <f>IF(E130=0,0,IMPRIMIR!A129)</f>
        <v>0</v>
      </c>
      <c r="C130" s="43">
        <f>IF(E130=0,0,IMPRIMIR!$D$3)</f>
        <v>0</v>
      </c>
      <c r="D130" s="43">
        <f t="shared" si="4"/>
        <v>0</v>
      </c>
      <c r="E130" s="43">
        <f>IMPRIMIR!B129</f>
        <v>0</v>
      </c>
      <c r="F130" s="43">
        <f>IMPRIMIR!C129</f>
        <v>0</v>
      </c>
      <c r="G130" s="43">
        <f>IF(E130=0,0,IMPRIMIR!D129)</f>
        <v>0</v>
      </c>
      <c r="H130" s="43">
        <f>IF(E130=0,0,IMPRIMIR!E129)</f>
        <v>0</v>
      </c>
      <c r="I130" s="43">
        <f t="shared" si="5"/>
        <v>0</v>
      </c>
      <c r="J130" s="43">
        <f t="shared" si="6"/>
        <v>0</v>
      </c>
      <c r="K130" s="43">
        <f t="shared" si="7"/>
        <v>0</v>
      </c>
      <c r="L130" s="269"/>
      <c r="M130" s="269"/>
      <c r="N130" s="269"/>
      <c r="O130" s="269"/>
      <c r="P130" s="269"/>
      <c r="Q130" s="269"/>
      <c r="R130" s="269"/>
    </row>
    <row r="131" spans="1:18" x14ac:dyDescent="0.25">
      <c r="A131" s="270"/>
      <c r="B131" s="271">
        <f>IF(E131=0,0,IMPRIMIR!A130)</f>
        <v>0</v>
      </c>
      <c r="C131" s="43">
        <f>IF(E131=0,0,IMPRIMIR!$D$3)</f>
        <v>0</v>
      </c>
      <c r="D131" s="43">
        <f t="shared" si="4"/>
        <v>0</v>
      </c>
      <c r="E131" s="43">
        <f>IMPRIMIR!B130</f>
        <v>0</v>
      </c>
      <c r="F131" s="43">
        <f>IMPRIMIR!C130</f>
        <v>0</v>
      </c>
      <c r="G131" s="43">
        <f>IF(E131=0,0,IMPRIMIR!D130)</f>
        <v>0</v>
      </c>
      <c r="H131" s="43">
        <f>IF(E131=0,0,IMPRIMIR!E130)</f>
        <v>0</v>
      </c>
      <c r="I131" s="43">
        <f t="shared" si="5"/>
        <v>0</v>
      </c>
      <c r="J131" s="43">
        <f t="shared" si="6"/>
        <v>0</v>
      </c>
      <c r="K131" s="43">
        <f t="shared" si="7"/>
        <v>0</v>
      </c>
      <c r="L131" s="269"/>
      <c r="M131" s="269"/>
      <c r="N131" s="269"/>
      <c r="O131" s="269"/>
      <c r="P131" s="269"/>
      <c r="Q131" s="269"/>
      <c r="R131" s="269"/>
    </row>
    <row r="132" spans="1:18" x14ac:dyDescent="0.25">
      <c r="A132" s="270"/>
      <c r="B132" s="271">
        <f>IF(E132=0,0,IMPRIMIR!A131)</f>
        <v>0</v>
      </c>
      <c r="C132" s="43">
        <f>IF(E132=0,0,IMPRIMIR!$D$3)</f>
        <v>0</v>
      </c>
      <c r="D132" s="43">
        <f t="shared" si="4"/>
        <v>0</v>
      </c>
      <c r="E132" s="43">
        <f>IMPRIMIR!B131</f>
        <v>0</v>
      </c>
      <c r="F132" s="43">
        <f>IMPRIMIR!C131</f>
        <v>0</v>
      </c>
      <c r="G132" s="43">
        <f>IF(E132=0,0,IMPRIMIR!D131)</f>
        <v>0</v>
      </c>
      <c r="H132" s="43">
        <f>IF(E132=0,0,IMPRIMIR!E131)</f>
        <v>0</v>
      </c>
      <c r="I132" s="43">
        <f t="shared" si="5"/>
        <v>0</v>
      </c>
      <c r="J132" s="43">
        <f t="shared" si="6"/>
        <v>0</v>
      </c>
      <c r="K132" s="43">
        <f t="shared" si="7"/>
        <v>0</v>
      </c>
      <c r="L132" s="269"/>
      <c r="M132" s="269"/>
      <c r="N132" s="269"/>
      <c r="O132" s="269"/>
      <c r="P132" s="269"/>
      <c r="Q132" s="269"/>
      <c r="R132" s="269"/>
    </row>
    <row r="133" spans="1:18" x14ac:dyDescent="0.25">
      <c r="A133" s="270"/>
      <c r="B133" s="271">
        <f>IF(E133=0,0,IMPRIMIR!A132)</f>
        <v>0</v>
      </c>
      <c r="C133" s="43">
        <f>IF(E133=0,0,IMPRIMIR!$D$3)</f>
        <v>0</v>
      </c>
      <c r="D133" s="43">
        <f t="shared" si="4"/>
        <v>0</v>
      </c>
      <c r="E133" s="43">
        <f>IMPRIMIR!B132</f>
        <v>0</v>
      </c>
      <c r="F133" s="43">
        <f>IMPRIMIR!C132</f>
        <v>0</v>
      </c>
      <c r="G133" s="43">
        <f>IF(E133=0,0,IMPRIMIR!D132)</f>
        <v>0</v>
      </c>
      <c r="H133" s="43">
        <f>IF(E133=0,0,IMPRIMIR!E132)</f>
        <v>0</v>
      </c>
      <c r="I133" s="43">
        <f t="shared" si="5"/>
        <v>0</v>
      </c>
      <c r="J133" s="43">
        <f t="shared" si="6"/>
        <v>0</v>
      </c>
      <c r="K133" s="43">
        <f t="shared" si="7"/>
        <v>0</v>
      </c>
      <c r="L133" s="269"/>
      <c r="M133" s="269"/>
      <c r="N133" s="269"/>
      <c r="O133" s="269"/>
      <c r="P133" s="269"/>
      <c r="Q133" s="269"/>
      <c r="R133" s="269"/>
    </row>
    <row r="134" spans="1:18" x14ac:dyDescent="0.25">
      <c r="A134" s="270"/>
      <c r="B134" s="271">
        <f>IF(E134=0,0,IMPRIMIR!A133)</f>
        <v>0</v>
      </c>
      <c r="C134" s="43">
        <f>IF(E134=0,0,IMPRIMIR!$D$3)</f>
        <v>0</v>
      </c>
      <c r="D134" s="43">
        <f t="shared" si="4"/>
        <v>0</v>
      </c>
      <c r="E134" s="43">
        <f>IMPRIMIR!B133</f>
        <v>0</v>
      </c>
      <c r="F134" s="43">
        <f>IMPRIMIR!C133</f>
        <v>0</v>
      </c>
      <c r="G134" s="43">
        <f>IF(E134=0,0,IMPRIMIR!D133)</f>
        <v>0</v>
      </c>
      <c r="H134" s="43">
        <f>IF(E134=0,0,IMPRIMIR!E133)</f>
        <v>0</v>
      </c>
      <c r="I134" s="43">
        <f t="shared" si="5"/>
        <v>0</v>
      </c>
      <c r="J134" s="43">
        <f t="shared" si="6"/>
        <v>0</v>
      </c>
      <c r="K134" s="43">
        <f t="shared" si="7"/>
        <v>0</v>
      </c>
      <c r="L134" s="269"/>
      <c r="M134" s="269"/>
      <c r="N134" s="269"/>
      <c r="O134" s="269"/>
      <c r="P134" s="269"/>
      <c r="Q134" s="269"/>
      <c r="R134" s="269"/>
    </row>
    <row r="135" spans="1:18" x14ac:dyDescent="0.25">
      <c r="A135" s="270"/>
      <c r="B135" s="271">
        <f>IF(E135=0,0,IMPRIMIR!A134)</f>
        <v>0</v>
      </c>
      <c r="C135" s="43">
        <f>IF(E135=0,0,IMPRIMIR!$D$3)</f>
        <v>0</v>
      </c>
      <c r="D135" s="43">
        <f t="shared" si="4"/>
        <v>0</v>
      </c>
      <c r="E135" s="43">
        <f>IMPRIMIR!B134</f>
        <v>0</v>
      </c>
      <c r="F135" s="43">
        <f>IMPRIMIR!C134</f>
        <v>0</v>
      </c>
      <c r="G135" s="43">
        <f>IF(E135=0,0,IMPRIMIR!D134)</f>
        <v>0</v>
      </c>
      <c r="H135" s="43">
        <f>IF(E135=0,0,IMPRIMIR!E134)</f>
        <v>0</v>
      </c>
      <c r="I135" s="43">
        <f t="shared" si="5"/>
        <v>0</v>
      </c>
      <c r="J135" s="43">
        <f t="shared" si="6"/>
        <v>0</v>
      </c>
      <c r="K135" s="43">
        <f t="shared" si="7"/>
        <v>0</v>
      </c>
      <c r="L135" s="269"/>
      <c r="M135" s="269"/>
      <c r="N135" s="269"/>
      <c r="O135" s="269"/>
      <c r="P135" s="269"/>
      <c r="Q135" s="269"/>
      <c r="R135" s="269"/>
    </row>
    <row r="136" spans="1:18" x14ac:dyDescent="0.25">
      <c r="A136" s="270"/>
      <c r="B136" s="271">
        <f>IF(E136=0,0,IMPRIMIR!A135)</f>
        <v>0</v>
      </c>
      <c r="C136" s="43">
        <f>IF(E136=0,0,IMPRIMIR!$D$3)</f>
        <v>0</v>
      </c>
      <c r="D136" s="43">
        <f t="shared" si="4"/>
        <v>0</v>
      </c>
      <c r="E136" s="43">
        <f>IMPRIMIR!B135</f>
        <v>0</v>
      </c>
      <c r="F136" s="43">
        <f>IMPRIMIR!C135</f>
        <v>0</v>
      </c>
      <c r="G136" s="43">
        <f>IF(E136=0,0,IMPRIMIR!D135)</f>
        <v>0</v>
      </c>
      <c r="H136" s="43">
        <f>IF(E136=0,0,IMPRIMIR!E135)</f>
        <v>0</v>
      </c>
      <c r="I136" s="43">
        <f t="shared" si="5"/>
        <v>0</v>
      </c>
      <c r="J136" s="43">
        <f t="shared" si="6"/>
        <v>0</v>
      </c>
      <c r="K136" s="43">
        <f t="shared" si="7"/>
        <v>0</v>
      </c>
      <c r="L136" s="269"/>
      <c r="M136" s="269"/>
      <c r="N136" s="269"/>
      <c r="O136" s="269"/>
      <c r="P136" s="269"/>
      <c r="Q136" s="269"/>
      <c r="R136" s="269"/>
    </row>
    <row r="137" spans="1:18" x14ac:dyDescent="0.25">
      <c r="A137" s="270"/>
      <c r="B137" s="271">
        <f>IF(E137=0,0,IMPRIMIR!A136)</f>
        <v>0</v>
      </c>
      <c r="C137" s="43">
        <f>IF(E137=0,0,IMPRIMIR!$D$3)</f>
        <v>0</v>
      </c>
      <c r="D137" s="43">
        <f t="shared" ref="D137:D200" si="8">IF(E137="0",0,$G$2)</f>
        <v>0</v>
      </c>
      <c r="E137" s="43">
        <f>IMPRIMIR!B136</f>
        <v>0</v>
      </c>
      <c r="F137" s="43">
        <f>IMPRIMIR!C136</f>
        <v>0</v>
      </c>
      <c r="G137" s="43">
        <f>IF(E137=0,0,IMPRIMIR!D136)</f>
        <v>0</v>
      </c>
      <c r="H137" s="43">
        <f>IF(E137=0,0,IMPRIMIR!E136)</f>
        <v>0</v>
      </c>
      <c r="I137" s="43">
        <f t="shared" ref="I137:I200" si="9">IF(E137=0,0,$G$2)</f>
        <v>0</v>
      </c>
      <c r="J137" s="43">
        <f t="shared" ref="J137:J200" si="10">IF(E137=0,0,$G$4)</f>
        <v>0</v>
      </c>
      <c r="K137" s="43">
        <f t="shared" ref="K137:K200" si="11">IF(E137=0,0,$G$3)</f>
        <v>0</v>
      </c>
      <c r="L137" s="269"/>
      <c r="M137" s="269"/>
      <c r="N137" s="269"/>
      <c r="O137" s="269"/>
      <c r="P137" s="269"/>
      <c r="Q137" s="269"/>
      <c r="R137" s="269"/>
    </row>
    <row r="138" spans="1:18" x14ac:dyDescent="0.25">
      <c r="A138" s="270"/>
      <c r="B138" s="271">
        <f>IF(E138=0,0,IMPRIMIR!A137)</f>
        <v>0</v>
      </c>
      <c r="C138" s="43">
        <f>IF(E138=0,0,IMPRIMIR!$D$3)</f>
        <v>0</v>
      </c>
      <c r="D138" s="43">
        <f t="shared" si="8"/>
        <v>0</v>
      </c>
      <c r="E138" s="43">
        <f>IMPRIMIR!B137</f>
        <v>0</v>
      </c>
      <c r="F138" s="43">
        <f>IMPRIMIR!C137</f>
        <v>0</v>
      </c>
      <c r="G138" s="43">
        <f>IF(E138=0,0,IMPRIMIR!D137)</f>
        <v>0</v>
      </c>
      <c r="H138" s="43">
        <f>IF(E138=0,0,IMPRIMIR!E137)</f>
        <v>0</v>
      </c>
      <c r="I138" s="43">
        <f t="shared" si="9"/>
        <v>0</v>
      </c>
      <c r="J138" s="43">
        <f t="shared" si="10"/>
        <v>0</v>
      </c>
      <c r="K138" s="43">
        <f t="shared" si="11"/>
        <v>0</v>
      </c>
      <c r="L138" s="269"/>
      <c r="M138" s="269"/>
      <c r="N138" s="269"/>
      <c r="O138" s="269"/>
      <c r="P138" s="269"/>
      <c r="Q138" s="269"/>
      <c r="R138" s="269"/>
    </row>
    <row r="139" spans="1:18" x14ac:dyDescent="0.25">
      <c r="A139" s="270"/>
      <c r="B139" s="271">
        <f>IF(E139=0,0,IMPRIMIR!A138)</f>
        <v>0</v>
      </c>
      <c r="C139" s="43">
        <f>IF(E139=0,0,IMPRIMIR!$D$3)</f>
        <v>0</v>
      </c>
      <c r="D139" s="43">
        <f t="shared" si="8"/>
        <v>0</v>
      </c>
      <c r="E139" s="43">
        <f>IMPRIMIR!B138</f>
        <v>0</v>
      </c>
      <c r="F139" s="43">
        <f>IMPRIMIR!C138</f>
        <v>0</v>
      </c>
      <c r="G139" s="43">
        <f>IF(E139=0,0,IMPRIMIR!D138)</f>
        <v>0</v>
      </c>
      <c r="H139" s="43">
        <f>IF(E139=0,0,IMPRIMIR!E138)</f>
        <v>0</v>
      </c>
      <c r="I139" s="43">
        <f t="shared" si="9"/>
        <v>0</v>
      </c>
      <c r="J139" s="43">
        <f t="shared" si="10"/>
        <v>0</v>
      </c>
      <c r="K139" s="43">
        <f t="shared" si="11"/>
        <v>0</v>
      </c>
      <c r="L139" s="269"/>
      <c r="M139" s="269"/>
      <c r="N139" s="269"/>
      <c r="O139" s="269"/>
      <c r="P139" s="269"/>
      <c r="Q139" s="269"/>
      <c r="R139" s="269"/>
    </row>
    <row r="140" spans="1:18" x14ac:dyDescent="0.25">
      <c r="A140" s="270"/>
      <c r="B140" s="271">
        <f>IF(E140=0,0,IMPRIMIR!A139)</f>
        <v>0</v>
      </c>
      <c r="C140" s="43">
        <f>IF(E140=0,0,IMPRIMIR!$D$3)</f>
        <v>0</v>
      </c>
      <c r="D140" s="43">
        <f t="shared" si="8"/>
        <v>0</v>
      </c>
      <c r="E140" s="43">
        <f>IMPRIMIR!B139</f>
        <v>0</v>
      </c>
      <c r="F140" s="43">
        <f>IMPRIMIR!C139</f>
        <v>0</v>
      </c>
      <c r="G140" s="43">
        <f>IF(E140=0,0,IMPRIMIR!D139)</f>
        <v>0</v>
      </c>
      <c r="H140" s="43">
        <f>IF(E140=0,0,IMPRIMIR!E139)</f>
        <v>0</v>
      </c>
      <c r="I140" s="43">
        <f t="shared" si="9"/>
        <v>0</v>
      </c>
      <c r="J140" s="43">
        <f t="shared" si="10"/>
        <v>0</v>
      </c>
      <c r="K140" s="43">
        <f t="shared" si="11"/>
        <v>0</v>
      </c>
      <c r="L140" s="269"/>
      <c r="M140" s="269"/>
      <c r="N140" s="269"/>
      <c r="O140" s="269"/>
      <c r="P140" s="269"/>
      <c r="Q140" s="269"/>
      <c r="R140" s="269"/>
    </row>
    <row r="141" spans="1:18" x14ac:dyDescent="0.25">
      <c r="A141" s="270"/>
      <c r="B141" s="271">
        <f>IF(E141=0,0,IMPRIMIR!A140)</f>
        <v>0</v>
      </c>
      <c r="C141" s="43">
        <f>IF(E141=0,0,IMPRIMIR!$D$3)</f>
        <v>0</v>
      </c>
      <c r="D141" s="43">
        <f t="shared" si="8"/>
        <v>0</v>
      </c>
      <c r="E141" s="43">
        <f>IMPRIMIR!B140</f>
        <v>0</v>
      </c>
      <c r="F141" s="43">
        <f>IMPRIMIR!C140</f>
        <v>0</v>
      </c>
      <c r="G141" s="43">
        <f>IF(E141=0,0,IMPRIMIR!D140)</f>
        <v>0</v>
      </c>
      <c r="H141" s="43">
        <f>IF(E141=0,0,IMPRIMIR!E140)</f>
        <v>0</v>
      </c>
      <c r="I141" s="43">
        <f t="shared" si="9"/>
        <v>0</v>
      </c>
      <c r="J141" s="43">
        <f t="shared" si="10"/>
        <v>0</v>
      </c>
      <c r="K141" s="43">
        <f t="shared" si="11"/>
        <v>0</v>
      </c>
      <c r="L141" s="269"/>
      <c r="M141" s="269"/>
      <c r="N141" s="269"/>
      <c r="O141" s="269"/>
      <c r="P141" s="269"/>
      <c r="Q141" s="269"/>
      <c r="R141" s="269"/>
    </row>
    <row r="142" spans="1:18" x14ac:dyDescent="0.25">
      <c r="A142" s="270"/>
      <c r="B142" s="271">
        <f>IF(E142=0,0,IMPRIMIR!A141)</f>
        <v>0</v>
      </c>
      <c r="C142" s="43">
        <f>IF(E142=0,0,IMPRIMIR!$D$3)</f>
        <v>0</v>
      </c>
      <c r="D142" s="43">
        <f t="shared" si="8"/>
        <v>0</v>
      </c>
      <c r="E142" s="43">
        <f>IMPRIMIR!B141</f>
        <v>0</v>
      </c>
      <c r="F142" s="43">
        <f>IMPRIMIR!C141</f>
        <v>0</v>
      </c>
      <c r="G142" s="43">
        <f>IF(E142=0,0,IMPRIMIR!D141)</f>
        <v>0</v>
      </c>
      <c r="H142" s="43">
        <f>IF(E142=0,0,IMPRIMIR!E141)</f>
        <v>0</v>
      </c>
      <c r="I142" s="43">
        <f t="shared" si="9"/>
        <v>0</v>
      </c>
      <c r="J142" s="43">
        <f t="shared" si="10"/>
        <v>0</v>
      </c>
      <c r="K142" s="43">
        <f t="shared" si="11"/>
        <v>0</v>
      </c>
      <c r="L142" s="269"/>
      <c r="M142" s="269"/>
      <c r="N142" s="269"/>
      <c r="O142" s="269"/>
      <c r="P142" s="269"/>
      <c r="Q142" s="269"/>
      <c r="R142" s="269"/>
    </row>
    <row r="143" spans="1:18" x14ac:dyDescent="0.25">
      <c r="A143" s="270"/>
      <c r="B143" s="271">
        <f>IF(E143=0,0,IMPRIMIR!A142)</f>
        <v>0</v>
      </c>
      <c r="C143" s="43">
        <f>IF(E143=0,0,IMPRIMIR!$D$3)</f>
        <v>0</v>
      </c>
      <c r="D143" s="43">
        <f t="shared" si="8"/>
        <v>0</v>
      </c>
      <c r="E143" s="43">
        <f>IMPRIMIR!B142</f>
        <v>0</v>
      </c>
      <c r="F143" s="43">
        <f>IMPRIMIR!C142</f>
        <v>0</v>
      </c>
      <c r="G143" s="43">
        <f>IF(E143=0,0,IMPRIMIR!D142)</f>
        <v>0</v>
      </c>
      <c r="H143" s="43">
        <f>IF(E143=0,0,IMPRIMIR!E142)</f>
        <v>0</v>
      </c>
      <c r="I143" s="43">
        <f t="shared" si="9"/>
        <v>0</v>
      </c>
      <c r="J143" s="43">
        <f t="shared" si="10"/>
        <v>0</v>
      </c>
      <c r="K143" s="43">
        <f t="shared" si="11"/>
        <v>0</v>
      </c>
      <c r="L143" s="269"/>
      <c r="M143" s="269"/>
      <c r="N143" s="269"/>
      <c r="O143" s="269"/>
      <c r="P143" s="269"/>
      <c r="Q143" s="269"/>
      <c r="R143" s="269"/>
    </row>
    <row r="144" spans="1:18" x14ac:dyDescent="0.25">
      <c r="A144" s="270"/>
      <c r="B144" s="271">
        <f>IF(E144=0,0,IMPRIMIR!A143)</f>
        <v>0</v>
      </c>
      <c r="C144" s="43">
        <f>IF(E144=0,0,IMPRIMIR!$D$3)</f>
        <v>0</v>
      </c>
      <c r="D144" s="43">
        <f t="shared" si="8"/>
        <v>0</v>
      </c>
      <c r="E144" s="43">
        <f>IMPRIMIR!B143</f>
        <v>0</v>
      </c>
      <c r="F144" s="43">
        <f>IMPRIMIR!C143</f>
        <v>0</v>
      </c>
      <c r="G144" s="43">
        <f>IF(E144=0,0,IMPRIMIR!D143)</f>
        <v>0</v>
      </c>
      <c r="H144" s="43">
        <f>IF(E144=0,0,IMPRIMIR!E143)</f>
        <v>0</v>
      </c>
      <c r="I144" s="43">
        <f t="shared" si="9"/>
        <v>0</v>
      </c>
      <c r="J144" s="43">
        <f t="shared" si="10"/>
        <v>0</v>
      </c>
      <c r="K144" s="43">
        <f t="shared" si="11"/>
        <v>0</v>
      </c>
      <c r="L144" s="269"/>
      <c r="M144" s="269"/>
      <c r="N144" s="269"/>
      <c r="O144" s="269"/>
      <c r="P144" s="269"/>
      <c r="Q144" s="269"/>
      <c r="R144" s="269"/>
    </row>
    <row r="145" spans="1:18" x14ac:dyDescent="0.25">
      <c r="A145" s="270"/>
      <c r="B145" s="271">
        <f>IF(E145=0,0,IMPRIMIR!A144)</f>
        <v>0</v>
      </c>
      <c r="C145" s="43">
        <f>IF(E145=0,0,IMPRIMIR!$D$3)</f>
        <v>0</v>
      </c>
      <c r="D145" s="43">
        <f t="shared" si="8"/>
        <v>0</v>
      </c>
      <c r="E145" s="43">
        <f>IMPRIMIR!B144</f>
        <v>0</v>
      </c>
      <c r="F145" s="43">
        <f>IMPRIMIR!C144</f>
        <v>0</v>
      </c>
      <c r="G145" s="43">
        <f>IF(E145=0,0,IMPRIMIR!D144)</f>
        <v>0</v>
      </c>
      <c r="H145" s="43">
        <f>IF(E145=0,0,IMPRIMIR!E144)</f>
        <v>0</v>
      </c>
      <c r="I145" s="43">
        <f t="shared" si="9"/>
        <v>0</v>
      </c>
      <c r="J145" s="43">
        <f t="shared" si="10"/>
        <v>0</v>
      </c>
      <c r="K145" s="43">
        <f t="shared" si="11"/>
        <v>0</v>
      </c>
      <c r="L145" s="269"/>
      <c r="M145" s="269"/>
      <c r="N145" s="269"/>
      <c r="O145" s="269"/>
      <c r="P145" s="269"/>
      <c r="Q145" s="269"/>
      <c r="R145" s="269"/>
    </row>
    <row r="146" spans="1:18" x14ac:dyDescent="0.25">
      <c r="A146" s="270"/>
      <c r="B146" s="271">
        <f>IF(E146=0,0,IMPRIMIR!A145)</f>
        <v>0</v>
      </c>
      <c r="C146" s="43">
        <f>IF(E146=0,0,IMPRIMIR!$D$3)</f>
        <v>0</v>
      </c>
      <c r="D146" s="43">
        <f t="shared" si="8"/>
        <v>0</v>
      </c>
      <c r="E146" s="43">
        <f>IMPRIMIR!B145</f>
        <v>0</v>
      </c>
      <c r="F146" s="43">
        <f>IMPRIMIR!C145</f>
        <v>0</v>
      </c>
      <c r="G146" s="43">
        <f>IF(E146=0,0,IMPRIMIR!D145)</f>
        <v>0</v>
      </c>
      <c r="H146" s="43">
        <f>IF(E146=0,0,IMPRIMIR!E145)</f>
        <v>0</v>
      </c>
      <c r="I146" s="43">
        <f t="shared" si="9"/>
        <v>0</v>
      </c>
      <c r="J146" s="43">
        <f t="shared" si="10"/>
        <v>0</v>
      </c>
      <c r="K146" s="43">
        <f t="shared" si="11"/>
        <v>0</v>
      </c>
      <c r="L146" s="269"/>
      <c r="M146" s="269"/>
      <c r="N146" s="269"/>
      <c r="O146" s="269"/>
      <c r="P146" s="269"/>
      <c r="Q146" s="269"/>
      <c r="R146" s="269"/>
    </row>
    <row r="147" spans="1:18" x14ac:dyDescent="0.25">
      <c r="A147" s="270"/>
      <c r="B147" s="271">
        <f>IF(E147=0,0,IMPRIMIR!A146)</f>
        <v>0</v>
      </c>
      <c r="C147" s="43">
        <f>IF(E147=0,0,IMPRIMIR!$D$3)</f>
        <v>0</v>
      </c>
      <c r="D147" s="43">
        <f t="shared" si="8"/>
        <v>0</v>
      </c>
      <c r="E147" s="43">
        <f>IMPRIMIR!B146</f>
        <v>0</v>
      </c>
      <c r="F147" s="43">
        <f>IMPRIMIR!C146</f>
        <v>0</v>
      </c>
      <c r="G147" s="43">
        <f>IF(E147=0,0,IMPRIMIR!D146)</f>
        <v>0</v>
      </c>
      <c r="H147" s="43">
        <f>IF(E147=0,0,IMPRIMIR!E146)</f>
        <v>0</v>
      </c>
      <c r="I147" s="43">
        <f t="shared" si="9"/>
        <v>0</v>
      </c>
      <c r="J147" s="43">
        <f t="shared" si="10"/>
        <v>0</v>
      </c>
      <c r="K147" s="43">
        <f t="shared" si="11"/>
        <v>0</v>
      </c>
      <c r="L147" s="269"/>
      <c r="M147" s="269"/>
      <c r="N147" s="269"/>
      <c r="O147" s="269"/>
      <c r="P147" s="269"/>
      <c r="Q147" s="269"/>
      <c r="R147" s="269"/>
    </row>
    <row r="148" spans="1:18" x14ac:dyDescent="0.25">
      <c r="A148" s="270"/>
      <c r="B148" s="271">
        <f>IF(E148=0,0,IMPRIMIR!A147)</f>
        <v>0</v>
      </c>
      <c r="C148" s="43">
        <f>IF(E148=0,0,IMPRIMIR!$D$3)</f>
        <v>0</v>
      </c>
      <c r="D148" s="43">
        <f t="shared" si="8"/>
        <v>0</v>
      </c>
      <c r="E148" s="43">
        <f>IMPRIMIR!B147</f>
        <v>0</v>
      </c>
      <c r="F148" s="43">
        <f>IMPRIMIR!C147</f>
        <v>0</v>
      </c>
      <c r="G148" s="43">
        <f>IF(E148=0,0,IMPRIMIR!D147)</f>
        <v>0</v>
      </c>
      <c r="H148" s="43">
        <f>IF(E148=0,0,IMPRIMIR!E147)</f>
        <v>0</v>
      </c>
      <c r="I148" s="43">
        <f t="shared" si="9"/>
        <v>0</v>
      </c>
      <c r="J148" s="43">
        <f t="shared" si="10"/>
        <v>0</v>
      </c>
      <c r="K148" s="43">
        <f t="shared" si="11"/>
        <v>0</v>
      </c>
      <c r="L148" s="269"/>
      <c r="M148" s="269"/>
      <c r="N148" s="269"/>
      <c r="O148" s="269"/>
      <c r="P148" s="269"/>
      <c r="Q148" s="269"/>
      <c r="R148" s="269"/>
    </row>
    <row r="149" spans="1:18" x14ac:dyDescent="0.25">
      <c r="A149" s="270"/>
      <c r="B149" s="271">
        <f>IF(E149=0,0,IMPRIMIR!A148)</f>
        <v>0</v>
      </c>
      <c r="C149" s="43">
        <f>IF(E149=0,0,IMPRIMIR!$D$3)</f>
        <v>0</v>
      </c>
      <c r="D149" s="43">
        <f t="shared" si="8"/>
        <v>0</v>
      </c>
      <c r="E149" s="43">
        <f>IMPRIMIR!B148</f>
        <v>0</v>
      </c>
      <c r="F149" s="43">
        <f>IMPRIMIR!C148</f>
        <v>0</v>
      </c>
      <c r="G149" s="43">
        <f>IF(E149=0,0,IMPRIMIR!D148)</f>
        <v>0</v>
      </c>
      <c r="H149" s="43">
        <f>IF(E149=0,0,IMPRIMIR!E148)</f>
        <v>0</v>
      </c>
      <c r="I149" s="43">
        <f t="shared" si="9"/>
        <v>0</v>
      </c>
      <c r="J149" s="43">
        <f t="shared" si="10"/>
        <v>0</v>
      </c>
      <c r="K149" s="43">
        <f t="shared" si="11"/>
        <v>0</v>
      </c>
      <c r="L149" s="269"/>
      <c r="M149" s="269"/>
      <c r="N149" s="269"/>
      <c r="O149" s="269"/>
      <c r="P149" s="269"/>
      <c r="Q149" s="269"/>
      <c r="R149" s="269"/>
    </row>
    <row r="150" spans="1:18" x14ac:dyDescent="0.25">
      <c r="A150" s="270"/>
      <c r="B150" s="271">
        <f>IF(E150=0,0,IMPRIMIR!A149)</f>
        <v>0</v>
      </c>
      <c r="C150" s="43">
        <f>IF(E150=0,0,IMPRIMIR!$D$3)</f>
        <v>0</v>
      </c>
      <c r="D150" s="43">
        <f t="shared" si="8"/>
        <v>0</v>
      </c>
      <c r="E150" s="43">
        <f>IMPRIMIR!B149</f>
        <v>0</v>
      </c>
      <c r="F150" s="43">
        <f>IMPRIMIR!C149</f>
        <v>0</v>
      </c>
      <c r="G150" s="43">
        <f>IF(E150=0,0,IMPRIMIR!D149)</f>
        <v>0</v>
      </c>
      <c r="H150" s="43">
        <f>IF(E150=0,0,IMPRIMIR!E149)</f>
        <v>0</v>
      </c>
      <c r="I150" s="43">
        <f t="shared" si="9"/>
        <v>0</v>
      </c>
      <c r="J150" s="43">
        <f t="shared" si="10"/>
        <v>0</v>
      </c>
      <c r="K150" s="43">
        <f t="shared" si="11"/>
        <v>0</v>
      </c>
      <c r="L150" s="269"/>
      <c r="M150" s="269"/>
      <c r="N150" s="269"/>
      <c r="O150" s="269"/>
      <c r="P150" s="269"/>
      <c r="Q150" s="269"/>
      <c r="R150" s="269"/>
    </row>
    <row r="151" spans="1:18" x14ac:dyDescent="0.25">
      <c r="A151" s="270"/>
      <c r="B151" s="271">
        <f>IF(E151=0,0,IMPRIMIR!A150)</f>
        <v>0</v>
      </c>
      <c r="C151" s="43">
        <f>IF(E151=0,0,IMPRIMIR!$D$3)</f>
        <v>0</v>
      </c>
      <c r="D151" s="43">
        <f t="shared" si="8"/>
        <v>0</v>
      </c>
      <c r="E151" s="43">
        <f>IMPRIMIR!B150</f>
        <v>0</v>
      </c>
      <c r="F151" s="43">
        <f>IMPRIMIR!C150</f>
        <v>0</v>
      </c>
      <c r="G151" s="43">
        <f>IF(E151=0,0,IMPRIMIR!D150)</f>
        <v>0</v>
      </c>
      <c r="H151" s="43">
        <f>IF(E151=0,0,IMPRIMIR!E150)</f>
        <v>0</v>
      </c>
      <c r="I151" s="43">
        <f t="shared" si="9"/>
        <v>0</v>
      </c>
      <c r="J151" s="43">
        <f t="shared" si="10"/>
        <v>0</v>
      </c>
      <c r="K151" s="43">
        <f t="shared" si="11"/>
        <v>0</v>
      </c>
      <c r="L151" s="269"/>
      <c r="M151" s="269"/>
      <c r="N151" s="269"/>
      <c r="O151" s="269"/>
      <c r="P151" s="269"/>
      <c r="Q151" s="269"/>
      <c r="R151" s="269"/>
    </row>
    <row r="152" spans="1:18" x14ac:dyDescent="0.25">
      <c r="A152" s="270"/>
      <c r="B152" s="271">
        <f>IF(E152=0,0,IMPRIMIR!A151)</f>
        <v>0</v>
      </c>
      <c r="C152" s="43">
        <f>IF(E152=0,0,IMPRIMIR!$D$3)</f>
        <v>0</v>
      </c>
      <c r="D152" s="43">
        <f t="shared" si="8"/>
        <v>0</v>
      </c>
      <c r="E152" s="43">
        <f>IMPRIMIR!B151</f>
        <v>0</v>
      </c>
      <c r="F152" s="43">
        <f>IMPRIMIR!C151</f>
        <v>0</v>
      </c>
      <c r="G152" s="43">
        <f>IF(E152=0,0,IMPRIMIR!D151)</f>
        <v>0</v>
      </c>
      <c r="H152" s="43">
        <f>IF(E152=0,0,IMPRIMIR!E151)</f>
        <v>0</v>
      </c>
      <c r="I152" s="43">
        <f t="shared" si="9"/>
        <v>0</v>
      </c>
      <c r="J152" s="43">
        <f t="shared" si="10"/>
        <v>0</v>
      </c>
      <c r="K152" s="43">
        <f t="shared" si="11"/>
        <v>0</v>
      </c>
      <c r="L152" s="269"/>
      <c r="M152" s="269"/>
      <c r="N152" s="269"/>
      <c r="O152" s="269"/>
      <c r="P152" s="269"/>
      <c r="Q152" s="269"/>
      <c r="R152" s="269"/>
    </row>
    <row r="153" spans="1:18" x14ac:dyDescent="0.25">
      <c r="A153" s="270"/>
      <c r="B153" s="271">
        <f>IF(E153=0,0,IMPRIMIR!A152)</f>
        <v>0</v>
      </c>
      <c r="C153" s="43">
        <f>IF(E153=0,0,IMPRIMIR!$D$3)</f>
        <v>0</v>
      </c>
      <c r="D153" s="43">
        <f t="shared" si="8"/>
        <v>0</v>
      </c>
      <c r="E153" s="43">
        <f>IMPRIMIR!B152</f>
        <v>0</v>
      </c>
      <c r="F153" s="43">
        <f>IMPRIMIR!C152</f>
        <v>0</v>
      </c>
      <c r="G153" s="43">
        <f>IF(E153=0,0,IMPRIMIR!D152)</f>
        <v>0</v>
      </c>
      <c r="H153" s="43">
        <f>IF(E153=0,0,IMPRIMIR!E152)</f>
        <v>0</v>
      </c>
      <c r="I153" s="43">
        <f t="shared" si="9"/>
        <v>0</v>
      </c>
      <c r="J153" s="43">
        <f t="shared" si="10"/>
        <v>0</v>
      </c>
      <c r="K153" s="43">
        <f t="shared" si="11"/>
        <v>0</v>
      </c>
      <c r="L153" s="269"/>
      <c r="M153" s="269"/>
      <c r="N153" s="269"/>
      <c r="O153" s="269"/>
      <c r="P153" s="269"/>
      <c r="Q153" s="269"/>
      <c r="R153" s="269"/>
    </row>
    <row r="154" spans="1:18" x14ac:dyDescent="0.25">
      <c r="A154" s="270"/>
      <c r="B154" s="271">
        <f>IF(E154=0,0,IMPRIMIR!A153)</f>
        <v>0</v>
      </c>
      <c r="C154" s="43">
        <f>IF(E154=0,0,IMPRIMIR!$D$3)</f>
        <v>0</v>
      </c>
      <c r="D154" s="43">
        <f t="shared" si="8"/>
        <v>0</v>
      </c>
      <c r="E154" s="43">
        <f>IMPRIMIR!B153</f>
        <v>0</v>
      </c>
      <c r="F154" s="43">
        <f>IMPRIMIR!C153</f>
        <v>0</v>
      </c>
      <c r="G154" s="43">
        <f>IF(E154=0,0,IMPRIMIR!D153)</f>
        <v>0</v>
      </c>
      <c r="H154" s="43">
        <f>IF(E154=0,0,IMPRIMIR!E153)</f>
        <v>0</v>
      </c>
      <c r="I154" s="43">
        <f t="shared" si="9"/>
        <v>0</v>
      </c>
      <c r="J154" s="43">
        <f t="shared" si="10"/>
        <v>0</v>
      </c>
      <c r="K154" s="43">
        <f t="shared" si="11"/>
        <v>0</v>
      </c>
      <c r="L154" s="269"/>
      <c r="M154" s="269"/>
      <c r="N154" s="269"/>
      <c r="O154" s="269"/>
      <c r="P154" s="269"/>
      <c r="Q154" s="269"/>
      <c r="R154" s="269"/>
    </row>
    <row r="155" spans="1:18" x14ac:dyDescent="0.25">
      <c r="A155" s="270"/>
      <c r="B155" s="271">
        <f>IF(E155=0,0,IMPRIMIR!A154)</f>
        <v>0</v>
      </c>
      <c r="C155" s="43">
        <f>IF(E155=0,0,IMPRIMIR!$D$3)</f>
        <v>0</v>
      </c>
      <c r="D155" s="43">
        <f t="shared" si="8"/>
        <v>0</v>
      </c>
      <c r="E155" s="43">
        <f>IMPRIMIR!B154</f>
        <v>0</v>
      </c>
      <c r="F155" s="43">
        <f>IMPRIMIR!C154</f>
        <v>0</v>
      </c>
      <c r="G155" s="43">
        <f>IF(E155=0,0,IMPRIMIR!D154)</f>
        <v>0</v>
      </c>
      <c r="H155" s="43">
        <f>IF(E155=0,0,IMPRIMIR!E154)</f>
        <v>0</v>
      </c>
      <c r="I155" s="43">
        <f t="shared" si="9"/>
        <v>0</v>
      </c>
      <c r="J155" s="43">
        <f t="shared" si="10"/>
        <v>0</v>
      </c>
      <c r="K155" s="43">
        <f t="shared" si="11"/>
        <v>0</v>
      </c>
      <c r="L155" s="269"/>
      <c r="M155" s="269"/>
      <c r="N155" s="269"/>
      <c r="O155" s="269"/>
      <c r="P155" s="269"/>
      <c r="Q155" s="269"/>
      <c r="R155" s="269"/>
    </row>
    <row r="156" spans="1:18" x14ac:dyDescent="0.25">
      <c r="A156" s="270"/>
      <c r="B156" s="271">
        <f>IF(E156=0,0,IMPRIMIR!A155)</f>
        <v>0</v>
      </c>
      <c r="C156" s="43">
        <f>IF(E156=0,0,IMPRIMIR!$D$3)</f>
        <v>0</v>
      </c>
      <c r="D156" s="43">
        <f t="shared" si="8"/>
        <v>0</v>
      </c>
      <c r="E156" s="43">
        <f>IMPRIMIR!B155</f>
        <v>0</v>
      </c>
      <c r="F156" s="43">
        <f>IMPRIMIR!C155</f>
        <v>0</v>
      </c>
      <c r="G156" s="43">
        <f>IF(E156=0,0,IMPRIMIR!D155)</f>
        <v>0</v>
      </c>
      <c r="H156" s="43">
        <f>IF(E156=0,0,IMPRIMIR!E155)</f>
        <v>0</v>
      </c>
      <c r="I156" s="43">
        <f t="shared" si="9"/>
        <v>0</v>
      </c>
      <c r="J156" s="43">
        <f t="shared" si="10"/>
        <v>0</v>
      </c>
      <c r="K156" s="43">
        <f t="shared" si="11"/>
        <v>0</v>
      </c>
      <c r="L156" s="269"/>
      <c r="M156" s="269"/>
      <c r="N156" s="269"/>
      <c r="O156" s="269"/>
      <c r="P156" s="269"/>
      <c r="Q156" s="269"/>
      <c r="R156" s="269"/>
    </row>
    <row r="157" spans="1:18" x14ac:dyDescent="0.25">
      <c r="A157" s="270"/>
      <c r="B157" s="271">
        <f>IF(E157=0,0,IMPRIMIR!A156)</f>
        <v>0</v>
      </c>
      <c r="C157" s="43">
        <f>IF(E157=0,0,IMPRIMIR!$D$3)</f>
        <v>0</v>
      </c>
      <c r="D157" s="43">
        <f t="shared" si="8"/>
        <v>0</v>
      </c>
      <c r="E157" s="43">
        <f>IMPRIMIR!B156</f>
        <v>0</v>
      </c>
      <c r="F157" s="43">
        <f>IMPRIMIR!C156</f>
        <v>0</v>
      </c>
      <c r="G157" s="43">
        <f>IF(E157=0,0,IMPRIMIR!D156)</f>
        <v>0</v>
      </c>
      <c r="H157" s="43">
        <f>IF(E157=0,0,IMPRIMIR!E156)</f>
        <v>0</v>
      </c>
      <c r="I157" s="43">
        <f t="shared" si="9"/>
        <v>0</v>
      </c>
      <c r="J157" s="43">
        <f t="shared" si="10"/>
        <v>0</v>
      </c>
      <c r="K157" s="43">
        <f t="shared" si="11"/>
        <v>0</v>
      </c>
      <c r="L157" s="269"/>
      <c r="M157" s="269"/>
      <c r="N157" s="269"/>
      <c r="O157" s="269"/>
      <c r="P157" s="269"/>
      <c r="Q157" s="269"/>
      <c r="R157" s="269"/>
    </row>
    <row r="158" spans="1:18" x14ac:dyDescent="0.25">
      <c r="A158" s="270"/>
      <c r="B158" s="271">
        <f>IF(E158=0,0,IMPRIMIR!A157)</f>
        <v>0</v>
      </c>
      <c r="C158" s="43">
        <f>IF(E158=0,0,IMPRIMIR!$D$3)</f>
        <v>0</v>
      </c>
      <c r="D158" s="43">
        <f t="shared" si="8"/>
        <v>0</v>
      </c>
      <c r="E158" s="43">
        <f>IMPRIMIR!B157</f>
        <v>0</v>
      </c>
      <c r="F158" s="43">
        <f>IMPRIMIR!C157</f>
        <v>0</v>
      </c>
      <c r="G158" s="43">
        <f>IF(E158=0,0,IMPRIMIR!D157)</f>
        <v>0</v>
      </c>
      <c r="H158" s="43">
        <f>IF(E158=0,0,IMPRIMIR!E157)</f>
        <v>0</v>
      </c>
      <c r="I158" s="43">
        <f t="shared" si="9"/>
        <v>0</v>
      </c>
      <c r="J158" s="43">
        <f t="shared" si="10"/>
        <v>0</v>
      </c>
      <c r="K158" s="43">
        <f t="shared" si="11"/>
        <v>0</v>
      </c>
      <c r="L158" s="269"/>
      <c r="M158" s="269"/>
      <c r="N158" s="269"/>
      <c r="O158" s="269"/>
      <c r="P158" s="269"/>
      <c r="Q158" s="269"/>
      <c r="R158" s="269"/>
    </row>
    <row r="159" spans="1:18" x14ac:dyDescent="0.25">
      <c r="A159" s="270"/>
      <c r="B159" s="271">
        <f>IF(E159=0,0,IMPRIMIR!A158)</f>
        <v>0</v>
      </c>
      <c r="C159" s="43">
        <f>IF(E159=0,0,IMPRIMIR!$D$3)</f>
        <v>0</v>
      </c>
      <c r="D159" s="43">
        <f t="shared" si="8"/>
        <v>0</v>
      </c>
      <c r="E159" s="43">
        <f>IMPRIMIR!B158</f>
        <v>0</v>
      </c>
      <c r="F159" s="43">
        <f>IMPRIMIR!C158</f>
        <v>0</v>
      </c>
      <c r="G159" s="43">
        <f>IF(E159=0,0,IMPRIMIR!D158)</f>
        <v>0</v>
      </c>
      <c r="H159" s="43">
        <f>IF(E159=0,0,IMPRIMIR!E158)</f>
        <v>0</v>
      </c>
      <c r="I159" s="43">
        <f t="shared" si="9"/>
        <v>0</v>
      </c>
      <c r="J159" s="43">
        <f t="shared" si="10"/>
        <v>0</v>
      </c>
      <c r="K159" s="43">
        <f t="shared" si="11"/>
        <v>0</v>
      </c>
      <c r="L159" s="269"/>
      <c r="M159" s="269"/>
      <c r="N159" s="269"/>
      <c r="O159" s="269"/>
      <c r="P159" s="269"/>
      <c r="Q159" s="269"/>
      <c r="R159" s="269"/>
    </row>
    <row r="160" spans="1:18" x14ac:dyDescent="0.25">
      <c r="A160" s="270"/>
      <c r="B160" s="271">
        <f>IF(E160=0,0,IMPRIMIR!A159)</f>
        <v>0</v>
      </c>
      <c r="C160" s="43">
        <f>IF(E160=0,0,IMPRIMIR!$D$3)</f>
        <v>0</v>
      </c>
      <c r="D160" s="43">
        <f t="shared" si="8"/>
        <v>0</v>
      </c>
      <c r="E160" s="43">
        <f>IMPRIMIR!B159</f>
        <v>0</v>
      </c>
      <c r="F160" s="43">
        <f>IMPRIMIR!C159</f>
        <v>0</v>
      </c>
      <c r="G160" s="43">
        <f>IF(E160=0,0,IMPRIMIR!D159)</f>
        <v>0</v>
      </c>
      <c r="H160" s="43">
        <f>IF(E160=0,0,IMPRIMIR!E159)</f>
        <v>0</v>
      </c>
      <c r="I160" s="43">
        <f t="shared" si="9"/>
        <v>0</v>
      </c>
      <c r="J160" s="43">
        <f t="shared" si="10"/>
        <v>0</v>
      </c>
      <c r="K160" s="43">
        <f t="shared" si="11"/>
        <v>0</v>
      </c>
      <c r="L160" s="269"/>
      <c r="M160" s="269"/>
      <c r="N160" s="269"/>
      <c r="O160" s="269"/>
      <c r="P160" s="269"/>
      <c r="Q160" s="269"/>
      <c r="R160" s="269"/>
    </row>
    <row r="161" spans="1:18" x14ac:dyDescent="0.25">
      <c r="A161" s="270"/>
      <c r="B161" s="271">
        <f>IF(E161=0,0,IMPRIMIR!A160)</f>
        <v>0</v>
      </c>
      <c r="C161" s="43">
        <f>IF(E161=0,0,IMPRIMIR!$D$3)</f>
        <v>0</v>
      </c>
      <c r="D161" s="43">
        <f t="shared" si="8"/>
        <v>0</v>
      </c>
      <c r="E161" s="43">
        <f>IMPRIMIR!B160</f>
        <v>0</v>
      </c>
      <c r="F161" s="43">
        <f>IMPRIMIR!C160</f>
        <v>0</v>
      </c>
      <c r="G161" s="43">
        <f>IF(E161=0,0,IMPRIMIR!D160)</f>
        <v>0</v>
      </c>
      <c r="H161" s="43">
        <f>IF(E161=0,0,IMPRIMIR!E160)</f>
        <v>0</v>
      </c>
      <c r="I161" s="43">
        <f t="shared" si="9"/>
        <v>0</v>
      </c>
      <c r="J161" s="43">
        <f t="shared" si="10"/>
        <v>0</v>
      </c>
      <c r="K161" s="43">
        <f t="shared" si="11"/>
        <v>0</v>
      </c>
      <c r="L161" s="269"/>
      <c r="M161" s="269"/>
      <c r="N161" s="269"/>
      <c r="O161" s="269"/>
      <c r="P161" s="269"/>
      <c r="Q161" s="269"/>
      <c r="R161" s="269"/>
    </row>
    <row r="162" spans="1:18" x14ac:dyDescent="0.25">
      <c r="A162" s="270"/>
      <c r="B162" s="271">
        <f>IF(E162=0,0,IMPRIMIR!A161)</f>
        <v>0</v>
      </c>
      <c r="C162" s="43">
        <f>IF(E162=0,0,IMPRIMIR!$D$3)</f>
        <v>0</v>
      </c>
      <c r="D162" s="43">
        <f t="shared" si="8"/>
        <v>0</v>
      </c>
      <c r="E162" s="43">
        <f>IMPRIMIR!B161</f>
        <v>0</v>
      </c>
      <c r="F162" s="43">
        <f>IMPRIMIR!C161</f>
        <v>0</v>
      </c>
      <c r="G162" s="43">
        <f>IF(E162=0,0,IMPRIMIR!D161)</f>
        <v>0</v>
      </c>
      <c r="H162" s="43">
        <f>IF(E162=0,0,IMPRIMIR!E161)</f>
        <v>0</v>
      </c>
      <c r="I162" s="43">
        <f t="shared" si="9"/>
        <v>0</v>
      </c>
      <c r="J162" s="43">
        <f t="shared" si="10"/>
        <v>0</v>
      </c>
      <c r="K162" s="43">
        <f t="shared" si="11"/>
        <v>0</v>
      </c>
      <c r="L162" s="269"/>
      <c r="M162" s="269"/>
      <c r="N162" s="269"/>
      <c r="O162" s="269"/>
      <c r="P162" s="269"/>
      <c r="Q162" s="269"/>
      <c r="R162" s="269"/>
    </row>
    <row r="163" spans="1:18" x14ac:dyDescent="0.25">
      <c r="A163" s="270"/>
      <c r="B163" s="271">
        <f>IF(E163=0,0,IMPRIMIR!A162)</f>
        <v>0</v>
      </c>
      <c r="C163" s="43">
        <f>IF(E163=0,0,IMPRIMIR!$D$3)</f>
        <v>0</v>
      </c>
      <c r="D163" s="43">
        <f t="shared" si="8"/>
        <v>0</v>
      </c>
      <c r="E163" s="43">
        <f>IMPRIMIR!B162</f>
        <v>0</v>
      </c>
      <c r="F163" s="43">
        <f>IMPRIMIR!C162</f>
        <v>0</v>
      </c>
      <c r="G163" s="43">
        <f>IF(E163=0,0,IMPRIMIR!D162)</f>
        <v>0</v>
      </c>
      <c r="H163" s="43">
        <f>IF(E163=0,0,IMPRIMIR!E162)</f>
        <v>0</v>
      </c>
      <c r="I163" s="43">
        <f t="shared" si="9"/>
        <v>0</v>
      </c>
      <c r="J163" s="43">
        <f t="shared" si="10"/>
        <v>0</v>
      </c>
      <c r="K163" s="43">
        <f t="shared" si="11"/>
        <v>0</v>
      </c>
      <c r="L163" s="269"/>
      <c r="M163" s="269"/>
      <c r="N163" s="269"/>
      <c r="O163" s="269"/>
      <c r="P163" s="269"/>
      <c r="Q163" s="269"/>
      <c r="R163" s="269"/>
    </row>
    <row r="164" spans="1:18" x14ac:dyDescent="0.25">
      <c r="A164" s="270"/>
      <c r="B164" s="271">
        <f>IF(E164=0,0,IMPRIMIR!A163)</f>
        <v>0</v>
      </c>
      <c r="C164" s="43">
        <f>IF(E164=0,0,IMPRIMIR!$D$3)</f>
        <v>0</v>
      </c>
      <c r="D164" s="43">
        <f t="shared" si="8"/>
        <v>0</v>
      </c>
      <c r="E164" s="43">
        <f>IMPRIMIR!B163</f>
        <v>0</v>
      </c>
      <c r="F164" s="43">
        <f>IMPRIMIR!C163</f>
        <v>0</v>
      </c>
      <c r="G164" s="43">
        <f>IF(E164=0,0,IMPRIMIR!D163)</f>
        <v>0</v>
      </c>
      <c r="H164" s="43">
        <f>IF(E164=0,0,IMPRIMIR!E163)</f>
        <v>0</v>
      </c>
      <c r="I164" s="43">
        <f t="shared" si="9"/>
        <v>0</v>
      </c>
      <c r="J164" s="43">
        <f t="shared" si="10"/>
        <v>0</v>
      </c>
      <c r="K164" s="43">
        <f t="shared" si="11"/>
        <v>0</v>
      </c>
      <c r="L164" s="269"/>
      <c r="M164" s="269"/>
      <c r="N164" s="269"/>
      <c r="O164" s="269"/>
      <c r="P164" s="269"/>
      <c r="Q164" s="269"/>
      <c r="R164" s="269"/>
    </row>
    <row r="165" spans="1:18" x14ac:dyDescent="0.25">
      <c r="A165" s="270"/>
      <c r="B165" s="271">
        <f>IF(E165=0,0,IMPRIMIR!A164)</f>
        <v>0</v>
      </c>
      <c r="C165" s="43">
        <f>IF(E165=0,0,IMPRIMIR!$D$3)</f>
        <v>0</v>
      </c>
      <c r="D165" s="43">
        <f t="shared" si="8"/>
        <v>0</v>
      </c>
      <c r="E165" s="43">
        <f>IMPRIMIR!B164</f>
        <v>0</v>
      </c>
      <c r="F165" s="43">
        <f>IMPRIMIR!C164</f>
        <v>0</v>
      </c>
      <c r="G165" s="43">
        <f>IF(E165=0,0,IMPRIMIR!D164)</f>
        <v>0</v>
      </c>
      <c r="H165" s="43">
        <f>IF(E165=0,0,IMPRIMIR!E164)</f>
        <v>0</v>
      </c>
      <c r="I165" s="43">
        <f t="shared" si="9"/>
        <v>0</v>
      </c>
      <c r="J165" s="43">
        <f t="shared" si="10"/>
        <v>0</v>
      </c>
      <c r="K165" s="43">
        <f t="shared" si="11"/>
        <v>0</v>
      </c>
      <c r="L165" s="269"/>
      <c r="M165" s="269"/>
      <c r="N165" s="269"/>
      <c r="O165" s="269"/>
      <c r="P165" s="269"/>
      <c r="Q165" s="269"/>
      <c r="R165" s="269"/>
    </row>
    <row r="166" spans="1:18" x14ac:dyDescent="0.25">
      <c r="A166" s="270"/>
      <c r="B166" s="271">
        <f>IF(E166=0,0,IMPRIMIR!A165)</f>
        <v>0</v>
      </c>
      <c r="C166" s="43">
        <f>IF(E166=0,0,IMPRIMIR!$D$3)</f>
        <v>0</v>
      </c>
      <c r="D166" s="43">
        <f t="shared" si="8"/>
        <v>0</v>
      </c>
      <c r="E166" s="43">
        <f>IMPRIMIR!B165</f>
        <v>0</v>
      </c>
      <c r="F166" s="43">
        <f>IMPRIMIR!C165</f>
        <v>0</v>
      </c>
      <c r="G166" s="43">
        <f>IF(E166=0,0,IMPRIMIR!D165)</f>
        <v>0</v>
      </c>
      <c r="H166" s="43">
        <f>IF(E166=0,0,IMPRIMIR!E165)</f>
        <v>0</v>
      </c>
      <c r="I166" s="43">
        <f t="shared" si="9"/>
        <v>0</v>
      </c>
      <c r="J166" s="43">
        <f t="shared" si="10"/>
        <v>0</v>
      </c>
      <c r="K166" s="43">
        <f t="shared" si="11"/>
        <v>0</v>
      </c>
      <c r="L166" s="269"/>
      <c r="M166" s="269"/>
      <c r="N166" s="269"/>
      <c r="O166" s="269"/>
      <c r="P166" s="269"/>
      <c r="Q166" s="269"/>
      <c r="R166" s="269"/>
    </row>
    <row r="167" spans="1:18" x14ac:dyDescent="0.25">
      <c r="A167" s="270"/>
      <c r="B167" s="271">
        <f>IF(E167=0,0,IMPRIMIR!A166)</f>
        <v>0</v>
      </c>
      <c r="C167" s="43">
        <f>IF(E167=0,0,IMPRIMIR!$D$3)</f>
        <v>0</v>
      </c>
      <c r="D167" s="43">
        <f t="shared" si="8"/>
        <v>0</v>
      </c>
      <c r="E167" s="43">
        <f>IMPRIMIR!B166</f>
        <v>0</v>
      </c>
      <c r="F167" s="43">
        <f>IMPRIMIR!C166</f>
        <v>0</v>
      </c>
      <c r="G167" s="43">
        <f>IF(E167=0,0,IMPRIMIR!D166)</f>
        <v>0</v>
      </c>
      <c r="H167" s="43">
        <f>IF(E167=0,0,IMPRIMIR!E166)</f>
        <v>0</v>
      </c>
      <c r="I167" s="43">
        <f t="shared" si="9"/>
        <v>0</v>
      </c>
      <c r="J167" s="43">
        <f t="shared" si="10"/>
        <v>0</v>
      </c>
      <c r="K167" s="43">
        <f t="shared" si="11"/>
        <v>0</v>
      </c>
      <c r="L167" s="269"/>
      <c r="M167" s="269"/>
      <c r="N167" s="269"/>
      <c r="O167" s="269"/>
      <c r="P167" s="269"/>
      <c r="Q167" s="269"/>
      <c r="R167" s="269"/>
    </row>
    <row r="168" spans="1:18" x14ac:dyDescent="0.25">
      <c r="A168" s="270"/>
      <c r="B168" s="271">
        <f>IF(E168=0,0,IMPRIMIR!A167)</f>
        <v>0</v>
      </c>
      <c r="C168" s="43">
        <f>IF(E168=0,0,IMPRIMIR!$D$3)</f>
        <v>0</v>
      </c>
      <c r="D168" s="43">
        <f t="shared" si="8"/>
        <v>0</v>
      </c>
      <c r="E168" s="43">
        <f>IMPRIMIR!B167</f>
        <v>0</v>
      </c>
      <c r="F168" s="43">
        <f>IMPRIMIR!C167</f>
        <v>0</v>
      </c>
      <c r="G168" s="43">
        <f>IF(E168=0,0,IMPRIMIR!D167)</f>
        <v>0</v>
      </c>
      <c r="H168" s="43">
        <f>IF(E168=0,0,IMPRIMIR!E167)</f>
        <v>0</v>
      </c>
      <c r="I168" s="43">
        <f t="shared" si="9"/>
        <v>0</v>
      </c>
      <c r="J168" s="43">
        <f t="shared" si="10"/>
        <v>0</v>
      </c>
      <c r="K168" s="43">
        <f t="shared" si="11"/>
        <v>0</v>
      </c>
      <c r="L168" s="269"/>
      <c r="M168" s="269"/>
      <c r="N168" s="269"/>
      <c r="O168" s="269"/>
      <c r="P168" s="269"/>
      <c r="Q168" s="269"/>
      <c r="R168" s="269"/>
    </row>
    <row r="169" spans="1:18" x14ac:dyDescent="0.25">
      <c r="A169" s="270"/>
      <c r="B169" s="271">
        <f>IF(E169=0,0,IMPRIMIR!A168)</f>
        <v>0</v>
      </c>
      <c r="C169" s="43">
        <f>IF(E169=0,0,IMPRIMIR!$D$3)</f>
        <v>0</v>
      </c>
      <c r="D169" s="43">
        <f t="shared" si="8"/>
        <v>0</v>
      </c>
      <c r="E169" s="43">
        <f>IMPRIMIR!B168</f>
        <v>0</v>
      </c>
      <c r="F169" s="43">
        <f>IMPRIMIR!C168</f>
        <v>0</v>
      </c>
      <c r="G169" s="43">
        <f>IF(E169=0,0,IMPRIMIR!D168)</f>
        <v>0</v>
      </c>
      <c r="H169" s="43">
        <f>IF(E169=0,0,IMPRIMIR!E168)</f>
        <v>0</v>
      </c>
      <c r="I169" s="43">
        <f t="shared" si="9"/>
        <v>0</v>
      </c>
      <c r="J169" s="43">
        <f t="shared" si="10"/>
        <v>0</v>
      </c>
      <c r="K169" s="43">
        <f t="shared" si="11"/>
        <v>0</v>
      </c>
      <c r="L169" s="269"/>
      <c r="M169" s="269"/>
      <c r="N169" s="269"/>
      <c r="O169" s="269"/>
      <c r="P169" s="269"/>
      <c r="Q169" s="269"/>
      <c r="R169" s="269"/>
    </row>
    <row r="170" spans="1:18" x14ac:dyDescent="0.25">
      <c r="A170" s="270"/>
      <c r="B170" s="271">
        <f>IF(E170=0,0,IMPRIMIR!A169)</f>
        <v>0</v>
      </c>
      <c r="C170" s="43">
        <f>IF(E170=0,0,IMPRIMIR!$D$3)</f>
        <v>0</v>
      </c>
      <c r="D170" s="43">
        <f t="shared" si="8"/>
        <v>0</v>
      </c>
      <c r="E170" s="43">
        <f>IMPRIMIR!B169</f>
        <v>0</v>
      </c>
      <c r="F170" s="43">
        <f>IMPRIMIR!C169</f>
        <v>0</v>
      </c>
      <c r="G170" s="43">
        <f>IF(E170=0,0,IMPRIMIR!D169)</f>
        <v>0</v>
      </c>
      <c r="H170" s="43">
        <f>IF(E170=0,0,IMPRIMIR!E169)</f>
        <v>0</v>
      </c>
      <c r="I170" s="43">
        <f t="shared" si="9"/>
        <v>0</v>
      </c>
      <c r="J170" s="43">
        <f t="shared" si="10"/>
        <v>0</v>
      </c>
      <c r="K170" s="43">
        <f t="shared" si="11"/>
        <v>0</v>
      </c>
      <c r="L170" s="269"/>
      <c r="M170" s="269"/>
      <c r="N170" s="269"/>
      <c r="O170" s="269"/>
      <c r="P170" s="269"/>
      <c r="Q170" s="269"/>
      <c r="R170" s="269"/>
    </row>
    <row r="171" spans="1:18" x14ac:dyDescent="0.25">
      <c r="A171" s="270"/>
      <c r="B171" s="271">
        <f>IF(E171=0,0,IMPRIMIR!A170)</f>
        <v>0</v>
      </c>
      <c r="C171" s="43">
        <f>IF(E171=0,0,IMPRIMIR!$D$3)</f>
        <v>0</v>
      </c>
      <c r="D171" s="43">
        <f t="shared" si="8"/>
        <v>0</v>
      </c>
      <c r="E171" s="43">
        <f>IMPRIMIR!B170</f>
        <v>0</v>
      </c>
      <c r="F171" s="43">
        <f>IMPRIMIR!C170</f>
        <v>0</v>
      </c>
      <c r="G171" s="43">
        <f>IF(E171=0,0,IMPRIMIR!D170)</f>
        <v>0</v>
      </c>
      <c r="H171" s="43">
        <f>IF(E171=0,0,IMPRIMIR!E170)</f>
        <v>0</v>
      </c>
      <c r="I171" s="43">
        <f t="shared" si="9"/>
        <v>0</v>
      </c>
      <c r="J171" s="43">
        <f t="shared" si="10"/>
        <v>0</v>
      </c>
      <c r="K171" s="43">
        <f t="shared" si="11"/>
        <v>0</v>
      </c>
      <c r="L171" s="269"/>
      <c r="M171" s="269"/>
      <c r="N171" s="269"/>
      <c r="O171" s="269"/>
      <c r="P171" s="269"/>
      <c r="Q171" s="269"/>
      <c r="R171" s="269"/>
    </row>
    <row r="172" spans="1:18" x14ac:dyDescent="0.25">
      <c r="A172" s="270"/>
      <c r="B172" s="271">
        <f>IF(E172=0,0,IMPRIMIR!A171)</f>
        <v>0</v>
      </c>
      <c r="C172" s="43">
        <f>IF(E172=0,0,IMPRIMIR!$D$3)</f>
        <v>0</v>
      </c>
      <c r="D172" s="43">
        <f t="shared" si="8"/>
        <v>0</v>
      </c>
      <c r="E172" s="43">
        <f>IMPRIMIR!B171</f>
        <v>0</v>
      </c>
      <c r="F172" s="43">
        <f>IMPRIMIR!C171</f>
        <v>0</v>
      </c>
      <c r="G172" s="43">
        <f>IF(E172=0,0,IMPRIMIR!D171)</f>
        <v>0</v>
      </c>
      <c r="H172" s="43">
        <f>IF(E172=0,0,IMPRIMIR!E171)</f>
        <v>0</v>
      </c>
      <c r="I172" s="43">
        <f t="shared" si="9"/>
        <v>0</v>
      </c>
      <c r="J172" s="43">
        <f t="shared" si="10"/>
        <v>0</v>
      </c>
      <c r="K172" s="43">
        <f t="shared" si="11"/>
        <v>0</v>
      </c>
      <c r="L172" s="269"/>
      <c r="M172" s="269"/>
      <c r="N172" s="269"/>
      <c r="O172" s="269"/>
      <c r="P172" s="269"/>
      <c r="Q172" s="269"/>
      <c r="R172" s="269"/>
    </row>
    <row r="173" spans="1:18" x14ac:dyDescent="0.25">
      <c r="A173" s="270"/>
      <c r="B173" s="271">
        <f>IF(E173=0,0,IMPRIMIR!A172)</f>
        <v>0</v>
      </c>
      <c r="C173" s="43">
        <f>IF(E173=0,0,IMPRIMIR!$D$3)</f>
        <v>0</v>
      </c>
      <c r="D173" s="43">
        <f t="shared" si="8"/>
        <v>0</v>
      </c>
      <c r="E173" s="43">
        <f>IMPRIMIR!B172</f>
        <v>0</v>
      </c>
      <c r="F173" s="43">
        <f>IMPRIMIR!C172</f>
        <v>0</v>
      </c>
      <c r="G173" s="43">
        <f>IF(E173=0,0,IMPRIMIR!D172)</f>
        <v>0</v>
      </c>
      <c r="H173" s="43">
        <f>IF(E173=0,0,IMPRIMIR!E172)</f>
        <v>0</v>
      </c>
      <c r="I173" s="43">
        <f t="shared" si="9"/>
        <v>0</v>
      </c>
      <c r="J173" s="43">
        <f t="shared" si="10"/>
        <v>0</v>
      </c>
      <c r="K173" s="43">
        <f t="shared" si="11"/>
        <v>0</v>
      </c>
      <c r="L173" s="269"/>
      <c r="M173" s="269"/>
      <c r="N173" s="269"/>
      <c r="O173" s="269"/>
      <c r="P173" s="269"/>
      <c r="Q173" s="269"/>
      <c r="R173" s="269"/>
    </row>
    <row r="174" spans="1:18" x14ac:dyDescent="0.25">
      <c r="A174" s="270"/>
      <c r="B174" s="271">
        <f>IF(E174=0,0,IMPRIMIR!A173)</f>
        <v>0</v>
      </c>
      <c r="C174" s="43">
        <f>IF(E174=0,0,IMPRIMIR!$D$3)</f>
        <v>0</v>
      </c>
      <c r="D174" s="43">
        <f t="shared" si="8"/>
        <v>0</v>
      </c>
      <c r="E174" s="43">
        <f>IMPRIMIR!B173</f>
        <v>0</v>
      </c>
      <c r="F174" s="43">
        <f>IMPRIMIR!C173</f>
        <v>0</v>
      </c>
      <c r="G174" s="43">
        <f>IF(E174=0,0,IMPRIMIR!D173)</f>
        <v>0</v>
      </c>
      <c r="H174" s="43">
        <f>IF(E174=0,0,IMPRIMIR!E173)</f>
        <v>0</v>
      </c>
      <c r="I174" s="43">
        <f t="shared" si="9"/>
        <v>0</v>
      </c>
      <c r="J174" s="43">
        <f t="shared" si="10"/>
        <v>0</v>
      </c>
      <c r="K174" s="43">
        <f t="shared" si="11"/>
        <v>0</v>
      </c>
      <c r="L174" s="269"/>
      <c r="M174" s="269"/>
      <c r="N174" s="269"/>
      <c r="O174" s="269"/>
      <c r="P174" s="269"/>
      <c r="Q174" s="269"/>
      <c r="R174" s="269"/>
    </row>
    <row r="175" spans="1:18" x14ac:dyDescent="0.25">
      <c r="A175" s="270"/>
      <c r="B175" s="271">
        <f>IF(E175=0,0,IMPRIMIR!A174)</f>
        <v>0</v>
      </c>
      <c r="C175" s="43">
        <f>IF(E175=0,0,IMPRIMIR!$D$3)</f>
        <v>0</v>
      </c>
      <c r="D175" s="43">
        <f t="shared" si="8"/>
        <v>0</v>
      </c>
      <c r="E175" s="43">
        <f>IMPRIMIR!B174</f>
        <v>0</v>
      </c>
      <c r="F175" s="43">
        <f>IMPRIMIR!C174</f>
        <v>0</v>
      </c>
      <c r="G175" s="43">
        <f>IF(E175=0,0,IMPRIMIR!D174)</f>
        <v>0</v>
      </c>
      <c r="H175" s="43">
        <f>IF(E175=0,0,IMPRIMIR!E174)</f>
        <v>0</v>
      </c>
      <c r="I175" s="43">
        <f t="shared" si="9"/>
        <v>0</v>
      </c>
      <c r="J175" s="43">
        <f t="shared" si="10"/>
        <v>0</v>
      </c>
      <c r="K175" s="43">
        <f t="shared" si="11"/>
        <v>0</v>
      </c>
      <c r="L175" s="269"/>
      <c r="M175" s="269"/>
      <c r="N175" s="269"/>
      <c r="O175" s="269"/>
      <c r="P175" s="269"/>
      <c r="Q175" s="269"/>
      <c r="R175" s="269"/>
    </row>
    <row r="176" spans="1:18" x14ac:dyDescent="0.25">
      <c r="A176" s="270"/>
      <c r="B176" s="271">
        <f>IF(E176=0,0,IMPRIMIR!A175)</f>
        <v>0</v>
      </c>
      <c r="C176" s="43">
        <f>IF(E176=0,0,IMPRIMIR!$D$3)</f>
        <v>0</v>
      </c>
      <c r="D176" s="43">
        <f t="shared" si="8"/>
        <v>0</v>
      </c>
      <c r="E176" s="43">
        <f>IMPRIMIR!B175</f>
        <v>0</v>
      </c>
      <c r="F176" s="43">
        <f>IMPRIMIR!C175</f>
        <v>0</v>
      </c>
      <c r="G176" s="43">
        <f>IF(E176=0,0,IMPRIMIR!D175)</f>
        <v>0</v>
      </c>
      <c r="H176" s="43">
        <f>IF(E176=0,0,IMPRIMIR!E175)</f>
        <v>0</v>
      </c>
      <c r="I176" s="43">
        <f t="shared" si="9"/>
        <v>0</v>
      </c>
      <c r="J176" s="43">
        <f t="shared" si="10"/>
        <v>0</v>
      </c>
      <c r="K176" s="43">
        <f t="shared" si="11"/>
        <v>0</v>
      </c>
      <c r="L176" s="269"/>
      <c r="M176" s="269"/>
      <c r="N176" s="269"/>
      <c r="O176" s="269"/>
      <c r="P176" s="269"/>
      <c r="Q176" s="269"/>
      <c r="R176" s="269"/>
    </row>
    <row r="177" spans="1:18" x14ac:dyDescent="0.25">
      <c r="A177" s="270"/>
      <c r="B177" s="271">
        <f>IF(E177=0,0,IMPRIMIR!A176)</f>
        <v>0</v>
      </c>
      <c r="C177" s="43">
        <f>IF(E177=0,0,IMPRIMIR!$D$3)</f>
        <v>0</v>
      </c>
      <c r="D177" s="43">
        <f t="shared" si="8"/>
        <v>0</v>
      </c>
      <c r="E177" s="43">
        <f>IMPRIMIR!B176</f>
        <v>0</v>
      </c>
      <c r="F177" s="43">
        <f>IMPRIMIR!C176</f>
        <v>0</v>
      </c>
      <c r="G177" s="43">
        <f>IF(E177=0,0,IMPRIMIR!D176)</f>
        <v>0</v>
      </c>
      <c r="H177" s="43">
        <f>IF(E177=0,0,IMPRIMIR!E176)</f>
        <v>0</v>
      </c>
      <c r="I177" s="43">
        <f t="shared" si="9"/>
        <v>0</v>
      </c>
      <c r="J177" s="43">
        <f t="shared" si="10"/>
        <v>0</v>
      </c>
      <c r="K177" s="43">
        <f t="shared" si="11"/>
        <v>0</v>
      </c>
      <c r="L177" s="269"/>
      <c r="M177" s="269"/>
      <c r="N177" s="269"/>
      <c r="O177" s="269"/>
      <c r="P177" s="269"/>
      <c r="Q177" s="269"/>
      <c r="R177" s="269"/>
    </row>
    <row r="178" spans="1:18" x14ac:dyDescent="0.25">
      <c r="A178" s="270"/>
      <c r="B178" s="271">
        <f>IF(E178=0,0,IMPRIMIR!A177)</f>
        <v>0</v>
      </c>
      <c r="C178" s="43">
        <f>IF(E178=0,0,IMPRIMIR!$D$3)</f>
        <v>0</v>
      </c>
      <c r="D178" s="43">
        <f t="shared" si="8"/>
        <v>0</v>
      </c>
      <c r="E178" s="43">
        <f>IMPRIMIR!B177</f>
        <v>0</v>
      </c>
      <c r="F178" s="43">
        <f>IMPRIMIR!C177</f>
        <v>0</v>
      </c>
      <c r="G178" s="43">
        <f>IF(E178=0,0,IMPRIMIR!D177)</f>
        <v>0</v>
      </c>
      <c r="H178" s="43">
        <f>IF(E178=0,0,IMPRIMIR!E177)</f>
        <v>0</v>
      </c>
      <c r="I178" s="43">
        <f t="shared" si="9"/>
        <v>0</v>
      </c>
      <c r="J178" s="43">
        <f t="shared" si="10"/>
        <v>0</v>
      </c>
      <c r="K178" s="43">
        <f t="shared" si="11"/>
        <v>0</v>
      </c>
      <c r="L178" s="269"/>
      <c r="M178" s="269"/>
      <c r="N178" s="269"/>
      <c r="O178" s="269"/>
      <c r="P178" s="269"/>
      <c r="Q178" s="269"/>
      <c r="R178" s="269"/>
    </row>
    <row r="179" spans="1:18" x14ac:dyDescent="0.25">
      <c r="A179" s="270"/>
      <c r="B179" s="271">
        <f>IF(E179=0,0,IMPRIMIR!A178)</f>
        <v>0</v>
      </c>
      <c r="C179" s="43">
        <f>IF(E179=0,0,IMPRIMIR!$D$3)</f>
        <v>0</v>
      </c>
      <c r="D179" s="43">
        <f t="shared" si="8"/>
        <v>0</v>
      </c>
      <c r="E179" s="43">
        <f>IMPRIMIR!B178</f>
        <v>0</v>
      </c>
      <c r="F179" s="43">
        <f>IMPRIMIR!C178</f>
        <v>0</v>
      </c>
      <c r="G179" s="43">
        <f>IF(E179=0,0,IMPRIMIR!D178)</f>
        <v>0</v>
      </c>
      <c r="H179" s="43">
        <f>IF(E179=0,0,IMPRIMIR!E178)</f>
        <v>0</v>
      </c>
      <c r="I179" s="43">
        <f t="shared" si="9"/>
        <v>0</v>
      </c>
      <c r="J179" s="43">
        <f t="shared" si="10"/>
        <v>0</v>
      </c>
      <c r="K179" s="43">
        <f t="shared" si="11"/>
        <v>0</v>
      </c>
      <c r="L179" s="269"/>
      <c r="M179" s="269"/>
      <c r="N179" s="269"/>
      <c r="O179" s="269"/>
      <c r="P179" s="269"/>
      <c r="Q179" s="269"/>
      <c r="R179" s="269"/>
    </row>
    <row r="180" spans="1:18" x14ac:dyDescent="0.25">
      <c r="A180" s="270"/>
      <c r="B180" s="271">
        <f>IF(E180=0,0,IMPRIMIR!A179)</f>
        <v>0</v>
      </c>
      <c r="C180" s="43">
        <f>IF(E180=0,0,IMPRIMIR!$D$3)</f>
        <v>0</v>
      </c>
      <c r="D180" s="43">
        <f t="shared" si="8"/>
        <v>0</v>
      </c>
      <c r="E180" s="43">
        <f>IMPRIMIR!B179</f>
        <v>0</v>
      </c>
      <c r="F180" s="43">
        <f>IMPRIMIR!C179</f>
        <v>0</v>
      </c>
      <c r="G180" s="43">
        <f>IF(E180=0,0,IMPRIMIR!D179)</f>
        <v>0</v>
      </c>
      <c r="H180" s="43">
        <f>IF(E180=0,0,IMPRIMIR!E179)</f>
        <v>0</v>
      </c>
      <c r="I180" s="43">
        <f t="shared" si="9"/>
        <v>0</v>
      </c>
      <c r="J180" s="43">
        <f t="shared" si="10"/>
        <v>0</v>
      </c>
      <c r="K180" s="43">
        <f t="shared" si="11"/>
        <v>0</v>
      </c>
      <c r="L180" s="269"/>
      <c r="M180" s="269"/>
      <c r="N180" s="269"/>
      <c r="O180" s="269"/>
      <c r="P180" s="269"/>
      <c r="Q180" s="269"/>
      <c r="R180" s="269"/>
    </row>
    <row r="181" spans="1:18" x14ac:dyDescent="0.25">
      <c r="A181" s="270"/>
      <c r="B181" s="271">
        <f>IF(E181=0,0,IMPRIMIR!A180)</f>
        <v>0</v>
      </c>
      <c r="C181" s="43">
        <f>IF(E181=0,0,IMPRIMIR!$D$3)</f>
        <v>0</v>
      </c>
      <c r="D181" s="43">
        <f t="shared" si="8"/>
        <v>0</v>
      </c>
      <c r="E181" s="43">
        <f>IMPRIMIR!B180</f>
        <v>0</v>
      </c>
      <c r="F181" s="43">
        <f>IMPRIMIR!C180</f>
        <v>0</v>
      </c>
      <c r="G181" s="43">
        <f>IF(E181=0,0,IMPRIMIR!D180)</f>
        <v>0</v>
      </c>
      <c r="H181" s="43">
        <f>IF(E181=0,0,IMPRIMIR!E180)</f>
        <v>0</v>
      </c>
      <c r="I181" s="43">
        <f t="shared" si="9"/>
        <v>0</v>
      </c>
      <c r="J181" s="43">
        <f t="shared" si="10"/>
        <v>0</v>
      </c>
      <c r="K181" s="43">
        <f t="shared" si="11"/>
        <v>0</v>
      </c>
      <c r="L181" s="269"/>
      <c r="M181" s="269"/>
      <c r="N181" s="269"/>
      <c r="O181" s="269"/>
      <c r="P181" s="269"/>
      <c r="Q181" s="269"/>
      <c r="R181" s="269"/>
    </row>
    <row r="182" spans="1:18" x14ac:dyDescent="0.25">
      <c r="A182" s="270"/>
      <c r="B182" s="271">
        <f>IF(E182=0,0,IMPRIMIR!A181)</f>
        <v>0</v>
      </c>
      <c r="C182" s="43">
        <f>IF(E182=0,0,IMPRIMIR!$D$3)</f>
        <v>0</v>
      </c>
      <c r="D182" s="43">
        <f t="shared" si="8"/>
        <v>0</v>
      </c>
      <c r="E182" s="43">
        <f>IMPRIMIR!B181</f>
        <v>0</v>
      </c>
      <c r="F182" s="43">
        <f>IMPRIMIR!C181</f>
        <v>0</v>
      </c>
      <c r="G182" s="43">
        <f>IF(E182=0,0,IMPRIMIR!D181)</f>
        <v>0</v>
      </c>
      <c r="H182" s="43">
        <f>IF(E182=0,0,IMPRIMIR!E181)</f>
        <v>0</v>
      </c>
      <c r="I182" s="43">
        <f t="shared" si="9"/>
        <v>0</v>
      </c>
      <c r="J182" s="43">
        <f t="shared" si="10"/>
        <v>0</v>
      </c>
      <c r="K182" s="43">
        <f t="shared" si="11"/>
        <v>0</v>
      </c>
      <c r="L182" s="269"/>
      <c r="M182" s="269"/>
      <c r="N182" s="269"/>
      <c r="O182" s="269"/>
      <c r="P182" s="269"/>
      <c r="Q182" s="269"/>
      <c r="R182" s="269"/>
    </row>
    <row r="183" spans="1:18" x14ac:dyDescent="0.25">
      <c r="A183" s="270"/>
      <c r="B183" s="271">
        <f>IF(E183=0,0,IMPRIMIR!A182)</f>
        <v>0</v>
      </c>
      <c r="C183" s="43">
        <f>IF(E183=0,0,IMPRIMIR!$D$3)</f>
        <v>0</v>
      </c>
      <c r="D183" s="43">
        <f t="shared" si="8"/>
        <v>0</v>
      </c>
      <c r="E183" s="43">
        <f>IMPRIMIR!B182</f>
        <v>0</v>
      </c>
      <c r="F183" s="43">
        <f>IMPRIMIR!C182</f>
        <v>0</v>
      </c>
      <c r="G183" s="43">
        <f>IF(E183=0,0,IMPRIMIR!D182)</f>
        <v>0</v>
      </c>
      <c r="H183" s="43">
        <f>IF(E183=0,0,IMPRIMIR!E182)</f>
        <v>0</v>
      </c>
      <c r="I183" s="43">
        <f t="shared" si="9"/>
        <v>0</v>
      </c>
      <c r="J183" s="43">
        <f t="shared" si="10"/>
        <v>0</v>
      </c>
      <c r="K183" s="43">
        <f t="shared" si="11"/>
        <v>0</v>
      </c>
      <c r="L183" s="269"/>
      <c r="M183" s="269"/>
      <c r="N183" s="269"/>
      <c r="O183" s="269"/>
      <c r="P183" s="269"/>
      <c r="Q183" s="269"/>
      <c r="R183" s="269"/>
    </row>
    <row r="184" spans="1:18" x14ac:dyDescent="0.25">
      <c r="A184" s="270"/>
      <c r="B184" s="271">
        <f>IF(E184=0,0,IMPRIMIR!A183)</f>
        <v>0</v>
      </c>
      <c r="C184" s="43">
        <f>IF(E184=0,0,IMPRIMIR!$D$3)</f>
        <v>0</v>
      </c>
      <c r="D184" s="43">
        <f t="shared" si="8"/>
        <v>0</v>
      </c>
      <c r="E184" s="43">
        <f>IMPRIMIR!B183</f>
        <v>0</v>
      </c>
      <c r="F184" s="43">
        <f>IMPRIMIR!C183</f>
        <v>0</v>
      </c>
      <c r="G184" s="43">
        <f>IF(E184=0,0,IMPRIMIR!D183)</f>
        <v>0</v>
      </c>
      <c r="H184" s="43">
        <f>IF(E184=0,0,IMPRIMIR!E183)</f>
        <v>0</v>
      </c>
      <c r="I184" s="43">
        <f t="shared" si="9"/>
        <v>0</v>
      </c>
      <c r="J184" s="43">
        <f t="shared" si="10"/>
        <v>0</v>
      </c>
      <c r="K184" s="43">
        <f t="shared" si="11"/>
        <v>0</v>
      </c>
      <c r="L184" s="269"/>
      <c r="M184" s="269"/>
      <c r="N184" s="269"/>
      <c r="O184" s="269"/>
      <c r="P184" s="269"/>
      <c r="Q184" s="269"/>
      <c r="R184" s="269"/>
    </row>
    <row r="185" spans="1:18" x14ac:dyDescent="0.25">
      <c r="A185" s="270"/>
      <c r="B185" s="271">
        <f>IF(E185=0,0,IMPRIMIR!A184)</f>
        <v>0</v>
      </c>
      <c r="C185" s="43">
        <f>IF(E185=0,0,IMPRIMIR!$D$3)</f>
        <v>0</v>
      </c>
      <c r="D185" s="43">
        <f t="shared" si="8"/>
        <v>0</v>
      </c>
      <c r="E185" s="43">
        <f>IMPRIMIR!B184</f>
        <v>0</v>
      </c>
      <c r="F185" s="43">
        <f>IMPRIMIR!C184</f>
        <v>0</v>
      </c>
      <c r="G185" s="43">
        <f>IF(E185=0,0,IMPRIMIR!D184)</f>
        <v>0</v>
      </c>
      <c r="H185" s="43">
        <f>IF(E185=0,0,IMPRIMIR!E184)</f>
        <v>0</v>
      </c>
      <c r="I185" s="43">
        <f t="shared" si="9"/>
        <v>0</v>
      </c>
      <c r="J185" s="43">
        <f t="shared" si="10"/>
        <v>0</v>
      </c>
      <c r="K185" s="43">
        <f t="shared" si="11"/>
        <v>0</v>
      </c>
      <c r="L185" s="269"/>
      <c r="M185" s="269"/>
      <c r="N185" s="269"/>
      <c r="O185" s="269"/>
      <c r="P185" s="269"/>
      <c r="Q185" s="269"/>
      <c r="R185" s="269"/>
    </row>
    <row r="186" spans="1:18" x14ac:dyDescent="0.25">
      <c r="A186" s="270"/>
      <c r="B186" s="271">
        <f>IF(E186=0,0,IMPRIMIR!A185)</f>
        <v>0</v>
      </c>
      <c r="C186" s="43">
        <f>IF(E186=0,0,IMPRIMIR!$D$3)</f>
        <v>0</v>
      </c>
      <c r="D186" s="43">
        <f t="shared" si="8"/>
        <v>0</v>
      </c>
      <c r="E186" s="43">
        <f>IMPRIMIR!B185</f>
        <v>0</v>
      </c>
      <c r="F186" s="43">
        <f>IMPRIMIR!C185</f>
        <v>0</v>
      </c>
      <c r="G186" s="43">
        <f>IF(E186=0,0,IMPRIMIR!D185)</f>
        <v>0</v>
      </c>
      <c r="H186" s="43">
        <f>IF(E186=0,0,IMPRIMIR!E185)</f>
        <v>0</v>
      </c>
      <c r="I186" s="43">
        <f t="shared" si="9"/>
        <v>0</v>
      </c>
      <c r="J186" s="43">
        <f t="shared" si="10"/>
        <v>0</v>
      </c>
      <c r="K186" s="43">
        <f t="shared" si="11"/>
        <v>0</v>
      </c>
      <c r="L186" s="269"/>
      <c r="M186" s="269"/>
      <c r="N186" s="269"/>
      <c r="O186" s="269"/>
      <c r="P186" s="269"/>
      <c r="Q186" s="269"/>
      <c r="R186" s="269"/>
    </row>
    <row r="187" spans="1:18" x14ac:dyDescent="0.25">
      <c r="A187" s="270"/>
      <c r="B187" s="271">
        <f>IF(E187=0,0,IMPRIMIR!A186)</f>
        <v>0</v>
      </c>
      <c r="C187" s="43">
        <f>IF(E187=0,0,IMPRIMIR!$D$3)</f>
        <v>0</v>
      </c>
      <c r="D187" s="43">
        <f t="shared" si="8"/>
        <v>0</v>
      </c>
      <c r="E187" s="43">
        <f>IMPRIMIR!B186</f>
        <v>0</v>
      </c>
      <c r="F187" s="43">
        <f>IMPRIMIR!C186</f>
        <v>0</v>
      </c>
      <c r="G187" s="43">
        <f>IF(E187=0,0,IMPRIMIR!D186)</f>
        <v>0</v>
      </c>
      <c r="H187" s="43">
        <f>IF(E187=0,0,IMPRIMIR!E186)</f>
        <v>0</v>
      </c>
      <c r="I187" s="43">
        <f t="shared" si="9"/>
        <v>0</v>
      </c>
      <c r="J187" s="43">
        <f t="shared" si="10"/>
        <v>0</v>
      </c>
      <c r="K187" s="43">
        <f t="shared" si="11"/>
        <v>0</v>
      </c>
      <c r="L187" s="269"/>
      <c r="M187" s="269"/>
      <c r="N187" s="269"/>
      <c r="O187" s="269"/>
      <c r="P187" s="269"/>
      <c r="Q187" s="269"/>
      <c r="R187" s="269"/>
    </row>
    <row r="188" spans="1:18" x14ac:dyDescent="0.25">
      <c r="A188" s="270"/>
      <c r="B188" s="271">
        <f>IF(E188=0,0,IMPRIMIR!A187)</f>
        <v>0</v>
      </c>
      <c r="C188" s="43">
        <f>IF(E188=0,0,IMPRIMIR!$D$3)</f>
        <v>0</v>
      </c>
      <c r="D188" s="43">
        <f t="shared" si="8"/>
        <v>0</v>
      </c>
      <c r="E188" s="43">
        <f>IMPRIMIR!B187</f>
        <v>0</v>
      </c>
      <c r="F188" s="43">
        <f>IMPRIMIR!C187</f>
        <v>0</v>
      </c>
      <c r="G188" s="43">
        <f>IF(E188=0,0,IMPRIMIR!D187)</f>
        <v>0</v>
      </c>
      <c r="H188" s="43">
        <f>IF(E188=0,0,IMPRIMIR!E187)</f>
        <v>0</v>
      </c>
      <c r="I188" s="43">
        <f t="shared" si="9"/>
        <v>0</v>
      </c>
      <c r="J188" s="43">
        <f t="shared" si="10"/>
        <v>0</v>
      </c>
      <c r="K188" s="43">
        <f t="shared" si="11"/>
        <v>0</v>
      </c>
      <c r="L188" s="269"/>
      <c r="M188" s="269"/>
      <c r="N188" s="269"/>
      <c r="O188" s="269"/>
      <c r="P188" s="269"/>
      <c r="Q188" s="269"/>
      <c r="R188" s="269"/>
    </row>
    <row r="189" spans="1:18" x14ac:dyDescent="0.25">
      <c r="A189" s="270"/>
      <c r="B189" s="271">
        <f>IF(E189=0,0,IMPRIMIR!A188)</f>
        <v>0</v>
      </c>
      <c r="C189" s="43">
        <f>IF(E189=0,0,IMPRIMIR!$D$3)</f>
        <v>0</v>
      </c>
      <c r="D189" s="43">
        <f t="shared" si="8"/>
        <v>0</v>
      </c>
      <c r="E189" s="43">
        <f>IMPRIMIR!B188</f>
        <v>0</v>
      </c>
      <c r="F189" s="43">
        <f>IMPRIMIR!C188</f>
        <v>0</v>
      </c>
      <c r="G189" s="43">
        <f>IF(E189=0,0,IMPRIMIR!D188)</f>
        <v>0</v>
      </c>
      <c r="H189" s="43">
        <f>IF(E189=0,0,IMPRIMIR!E188)</f>
        <v>0</v>
      </c>
      <c r="I189" s="43">
        <f t="shared" si="9"/>
        <v>0</v>
      </c>
      <c r="J189" s="43">
        <f t="shared" si="10"/>
        <v>0</v>
      </c>
      <c r="K189" s="43">
        <f t="shared" si="11"/>
        <v>0</v>
      </c>
      <c r="L189" s="269"/>
      <c r="M189" s="269"/>
      <c r="N189" s="269"/>
      <c r="O189" s="269"/>
      <c r="P189" s="269"/>
      <c r="Q189" s="269"/>
      <c r="R189" s="269"/>
    </row>
    <row r="190" spans="1:18" x14ac:dyDescent="0.25">
      <c r="A190" s="270"/>
      <c r="B190" s="271">
        <f>IF(E190=0,0,IMPRIMIR!A189)</f>
        <v>0</v>
      </c>
      <c r="C190" s="43">
        <f>IF(E190=0,0,IMPRIMIR!$D$3)</f>
        <v>0</v>
      </c>
      <c r="D190" s="43">
        <f t="shared" si="8"/>
        <v>0</v>
      </c>
      <c r="E190" s="43">
        <f>IMPRIMIR!B189</f>
        <v>0</v>
      </c>
      <c r="F190" s="43">
        <f>IMPRIMIR!C189</f>
        <v>0</v>
      </c>
      <c r="G190" s="43">
        <f>IF(E190=0,0,IMPRIMIR!D189)</f>
        <v>0</v>
      </c>
      <c r="H190" s="43">
        <f>IF(E190=0,0,IMPRIMIR!E189)</f>
        <v>0</v>
      </c>
      <c r="I190" s="43">
        <f t="shared" si="9"/>
        <v>0</v>
      </c>
      <c r="J190" s="43">
        <f t="shared" si="10"/>
        <v>0</v>
      </c>
      <c r="K190" s="43">
        <f t="shared" si="11"/>
        <v>0</v>
      </c>
      <c r="L190" s="269"/>
      <c r="M190" s="269"/>
      <c r="N190" s="269"/>
      <c r="O190" s="269"/>
      <c r="P190" s="269"/>
      <c r="Q190" s="269"/>
      <c r="R190" s="269"/>
    </row>
    <row r="191" spans="1:18" x14ac:dyDescent="0.25">
      <c r="A191" s="270"/>
      <c r="B191" s="271">
        <f>IF(E191=0,0,IMPRIMIR!A190)</f>
        <v>0</v>
      </c>
      <c r="C191" s="43">
        <f>IF(E191=0,0,IMPRIMIR!$D$3)</f>
        <v>0</v>
      </c>
      <c r="D191" s="43">
        <f t="shared" si="8"/>
        <v>0</v>
      </c>
      <c r="E191" s="43">
        <f>IMPRIMIR!B190</f>
        <v>0</v>
      </c>
      <c r="F191" s="43">
        <f>IMPRIMIR!C190</f>
        <v>0</v>
      </c>
      <c r="G191" s="43">
        <f>IF(E191=0,0,IMPRIMIR!D190)</f>
        <v>0</v>
      </c>
      <c r="H191" s="43">
        <f>IF(E191=0,0,IMPRIMIR!E190)</f>
        <v>0</v>
      </c>
      <c r="I191" s="43">
        <f t="shared" si="9"/>
        <v>0</v>
      </c>
      <c r="J191" s="43">
        <f t="shared" si="10"/>
        <v>0</v>
      </c>
      <c r="K191" s="43">
        <f t="shared" si="11"/>
        <v>0</v>
      </c>
      <c r="L191" s="269"/>
      <c r="M191" s="269"/>
      <c r="N191" s="269"/>
      <c r="O191" s="269"/>
      <c r="P191" s="269"/>
      <c r="Q191" s="269"/>
      <c r="R191" s="269"/>
    </row>
    <row r="192" spans="1:18" x14ac:dyDescent="0.25">
      <c r="A192" s="270"/>
      <c r="B192" s="271">
        <f>IF(E192=0,0,IMPRIMIR!A191)</f>
        <v>0</v>
      </c>
      <c r="C192" s="43">
        <f>IF(E192=0,0,IMPRIMIR!$D$3)</f>
        <v>0</v>
      </c>
      <c r="D192" s="43">
        <f t="shared" si="8"/>
        <v>0</v>
      </c>
      <c r="E192" s="43">
        <f>IMPRIMIR!B191</f>
        <v>0</v>
      </c>
      <c r="F192" s="43">
        <f>IMPRIMIR!C191</f>
        <v>0</v>
      </c>
      <c r="G192" s="43">
        <f>IF(E192=0,0,IMPRIMIR!D191)</f>
        <v>0</v>
      </c>
      <c r="H192" s="43">
        <f>IF(E192=0,0,IMPRIMIR!E191)</f>
        <v>0</v>
      </c>
      <c r="I192" s="43">
        <f t="shared" si="9"/>
        <v>0</v>
      </c>
      <c r="J192" s="43">
        <f t="shared" si="10"/>
        <v>0</v>
      </c>
      <c r="K192" s="43">
        <f t="shared" si="11"/>
        <v>0</v>
      </c>
      <c r="L192" s="269"/>
      <c r="M192" s="269"/>
      <c r="N192" s="269"/>
      <c r="O192" s="269"/>
      <c r="P192" s="269"/>
      <c r="Q192" s="269"/>
      <c r="R192" s="269"/>
    </row>
    <row r="193" spans="1:18" x14ac:dyDescent="0.25">
      <c r="A193" s="270"/>
      <c r="B193" s="271">
        <f>IF(E193=0,0,IMPRIMIR!A192)</f>
        <v>0</v>
      </c>
      <c r="C193" s="43">
        <f>IF(E193=0,0,IMPRIMIR!$D$3)</f>
        <v>0</v>
      </c>
      <c r="D193" s="43">
        <f t="shared" si="8"/>
        <v>0</v>
      </c>
      <c r="E193" s="43">
        <f>IMPRIMIR!B192</f>
        <v>0</v>
      </c>
      <c r="F193" s="43">
        <f>IMPRIMIR!C192</f>
        <v>0</v>
      </c>
      <c r="G193" s="43">
        <f>IF(E193=0,0,IMPRIMIR!D192)</f>
        <v>0</v>
      </c>
      <c r="H193" s="43">
        <f>IF(E193=0,0,IMPRIMIR!E192)</f>
        <v>0</v>
      </c>
      <c r="I193" s="43">
        <f t="shared" si="9"/>
        <v>0</v>
      </c>
      <c r="J193" s="43">
        <f t="shared" si="10"/>
        <v>0</v>
      </c>
      <c r="K193" s="43">
        <f t="shared" si="11"/>
        <v>0</v>
      </c>
      <c r="L193" s="269"/>
      <c r="M193" s="269"/>
      <c r="N193" s="269"/>
      <c r="O193" s="269"/>
      <c r="P193" s="269"/>
      <c r="Q193" s="269"/>
      <c r="R193" s="269"/>
    </row>
    <row r="194" spans="1:18" x14ac:dyDescent="0.25">
      <c r="A194" s="270"/>
      <c r="B194" s="271">
        <f>IF(E194=0,0,IMPRIMIR!A193)</f>
        <v>0</v>
      </c>
      <c r="C194" s="43">
        <f>IF(E194=0,0,IMPRIMIR!$D$3)</f>
        <v>0</v>
      </c>
      <c r="D194" s="43">
        <f t="shared" si="8"/>
        <v>0</v>
      </c>
      <c r="E194" s="43">
        <f>IMPRIMIR!B193</f>
        <v>0</v>
      </c>
      <c r="F194" s="43">
        <f>IMPRIMIR!C193</f>
        <v>0</v>
      </c>
      <c r="G194" s="43">
        <f>IF(E194=0,0,IMPRIMIR!D193)</f>
        <v>0</v>
      </c>
      <c r="H194" s="43">
        <f>IF(E194=0,0,IMPRIMIR!E193)</f>
        <v>0</v>
      </c>
      <c r="I194" s="43">
        <f t="shared" si="9"/>
        <v>0</v>
      </c>
      <c r="J194" s="43">
        <f t="shared" si="10"/>
        <v>0</v>
      </c>
      <c r="K194" s="43">
        <f t="shared" si="11"/>
        <v>0</v>
      </c>
      <c r="L194" s="269"/>
      <c r="M194" s="269"/>
      <c r="N194" s="269"/>
      <c r="O194" s="269"/>
      <c r="P194" s="269"/>
      <c r="Q194" s="269"/>
      <c r="R194" s="269"/>
    </row>
    <row r="195" spans="1:18" x14ac:dyDescent="0.25">
      <c r="A195" s="270"/>
      <c r="B195" s="271">
        <f>IF(E195=0,0,IMPRIMIR!A194)</f>
        <v>0</v>
      </c>
      <c r="C195" s="43">
        <f>IF(E195=0,0,IMPRIMIR!$D$3)</f>
        <v>0</v>
      </c>
      <c r="D195" s="43">
        <f t="shared" si="8"/>
        <v>0</v>
      </c>
      <c r="E195" s="43">
        <f>IMPRIMIR!B194</f>
        <v>0</v>
      </c>
      <c r="F195" s="43">
        <f>IMPRIMIR!C194</f>
        <v>0</v>
      </c>
      <c r="G195" s="43">
        <f>IF(E195=0,0,IMPRIMIR!D194)</f>
        <v>0</v>
      </c>
      <c r="H195" s="43">
        <f>IF(E195=0,0,IMPRIMIR!E194)</f>
        <v>0</v>
      </c>
      <c r="I195" s="43">
        <f t="shared" si="9"/>
        <v>0</v>
      </c>
      <c r="J195" s="43">
        <f t="shared" si="10"/>
        <v>0</v>
      </c>
      <c r="K195" s="43">
        <f t="shared" si="11"/>
        <v>0</v>
      </c>
      <c r="L195" s="269"/>
      <c r="M195" s="269"/>
      <c r="N195" s="269"/>
      <c r="O195" s="269"/>
      <c r="P195" s="269"/>
      <c r="Q195" s="269"/>
      <c r="R195" s="269"/>
    </row>
    <row r="196" spans="1:18" x14ac:dyDescent="0.25">
      <c r="A196" s="270"/>
      <c r="B196" s="271">
        <f>IF(E196=0,0,IMPRIMIR!A195)</f>
        <v>0</v>
      </c>
      <c r="C196" s="43">
        <f>IF(E196=0,0,IMPRIMIR!$D$3)</f>
        <v>0</v>
      </c>
      <c r="D196" s="43">
        <f t="shared" si="8"/>
        <v>0</v>
      </c>
      <c r="E196" s="43">
        <f>IMPRIMIR!B195</f>
        <v>0</v>
      </c>
      <c r="F196" s="43">
        <f>IMPRIMIR!C195</f>
        <v>0</v>
      </c>
      <c r="G196" s="43">
        <f>IF(E196=0,0,IMPRIMIR!D195)</f>
        <v>0</v>
      </c>
      <c r="H196" s="43">
        <f>IF(E196=0,0,IMPRIMIR!E195)</f>
        <v>0</v>
      </c>
      <c r="I196" s="43">
        <f t="shared" si="9"/>
        <v>0</v>
      </c>
      <c r="J196" s="43">
        <f t="shared" si="10"/>
        <v>0</v>
      </c>
      <c r="K196" s="43">
        <f t="shared" si="11"/>
        <v>0</v>
      </c>
      <c r="L196" s="269"/>
      <c r="M196" s="269"/>
      <c r="N196" s="269"/>
      <c r="O196" s="269"/>
      <c r="P196" s="269"/>
      <c r="Q196" s="269"/>
      <c r="R196" s="269"/>
    </row>
    <row r="197" spans="1:18" x14ac:dyDescent="0.25">
      <c r="A197" s="270"/>
      <c r="B197" s="271">
        <f>IF(E197=0,0,IMPRIMIR!A196)</f>
        <v>0</v>
      </c>
      <c r="C197" s="43">
        <f>IF(E197=0,0,IMPRIMIR!$D$3)</f>
        <v>0</v>
      </c>
      <c r="D197" s="43">
        <f t="shared" si="8"/>
        <v>0</v>
      </c>
      <c r="E197" s="43">
        <f>IMPRIMIR!B196</f>
        <v>0</v>
      </c>
      <c r="F197" s="43">
        <f>IMPRIMIR!C196</f>
        <v>0</v>
      </c>
      <c r="G197" s="43">
        <f>IF(E197=0,0,IMPRIMIR!D196)</f>
        <v>0</v>
      </c>
      <c r="H197" s="43">
        <f>IF(E197=0,0,IMPRIMIR!E196)</f>
        <v>0</v>
      </c>
      <c r="I197" s="43">
        <f t="shared" si="9"/>
        <v>0</v>
      </c>
      <c r="J197" s="43">
        <f t="shared" si="10"/>
        <v>0</v>
      </c>
      <c r="K197" s="43">
        <f t="shared" si="11"/>
        <v>0</v>
      </c>
      <c r="L197" s="269"/>
      <c r="M197" s="269"/>
      <c r="N197" s="269"/>
      <c r="O197" s="269"/>
      <c r="P197" s="269"/>
      <c r="Q197" s="269"/>
      <c r="R197" s="269"/>
    </row>
    <row r="198" spans="1:18" x14ac:dyDescent="0.25">
      <c r="A198" s="270"/>
      <c r="B198" s="271">
        <f>IF(E198=0,0,IMPRIMIR!A197)</f>
        <v>0</v>
      </c>
      <c r="C198" s="43">
        <f>IF(E198=0,0,IMPRIMIR!$D$3)</f>
        <v>0</v>
      </c>
      <c r="D198" s="43">
        <f t="shared" si="8"/>
        <v>0</v>
      </c>
      <c r="E198" s="43">
        <f>IMPRIMIR!B197</f>
        <v>0</v>
      </c>
      <c r="F198" s="43">
        <f>IMPRIMIR!C197</f>
        <v>0</v>
      </c>
      <c r="G198" s="43">
        <f>IF(E198=0,0,IMPRIMIR!D197)</f>
        <v>0</v>
      </c>
      <c r="H198" s="43">
        <f>IF(E198=0,0,IMPRIMIR!E197)</f>
        <v>0</v>
      </c>
      <c r="I198" s="43">
        <f t="shared" si="9"/>
        <v>0</v>
      </c>
      <c r="J198" s="43">
        <f t="shared" si="10"/>
        <v>0</v>
      </c>
      <c r="K198" s="43">
        <f t="shared" si="11"/>
        <v>0</v>
      </c>
      <c r="L198" s="269"/>
      <c r="M198" s="269"/>
      <c r="N198" s="269"/>
      <c r="O198" s="269"/>
      <c r="P198" s="269"/>
      <c r="Q198" s="269"/>
      <c r="R198" s="269"/>
    </row>
    <row r="199" spans="1:18" x14ac:dyDescent="0.25">
      <c r="A199" s="270"/>
      <c r="B199" s="271">
        <f>IF(E199=0,0,IMPRIMIR!A198)</f>
        <v>0</v>
      </c>
      <c r="C199" s="43">
        <f>IF(E199=0,0,IMPRIMIR!$D$3)</f>
        <v>0</v>
      </c>
      <c r="D199" s="43">
        <f t="shared" si="8"/>
        <v>0</v>
      </c>
      <c r="E199" s="43">
        <f>IMPRIMIR!B198</f>
        <v>0</v>
      </c>
      <c r="F199" s="43">
        <f>IMPRIMIR!C198</f>
        <v>0</v>
      </c>
      <c r="G199" s="43">
        <f>IF(E199=0,0,IMPRIMIR!D198)</f>
        <v>0</v>
      </c>
      <c r="H199" s="43">
        <f>IF(E199=0,0,IMPRIMIR!E198)</f>
        <v>0</v>
      </c>
      <c r="I199" s="43">
        <f t="shared" si="9"/>
        <v>0</v>
      </c>
      <c r="J199" s="43">
        <f t="shared" si="10"/>
        <v>0</v>
      </c>
      <c r="K199" s="43">
        <f t="shared" si="11"/>
        <v>0</v>
      </c>
      <c r="L199" s="269"/>
      <c r="M199" s="269"/>
      <c r="N199" s="269"/>
      <c r="O199" s="269"/>
      <c r="P199" s="269"/>
      <c r="Q199" s="269"/>
      <c r="R199" s="269"/>
    </row>
    <row r="200" spans="1:18" x14ac:dyDescent="0.25">
      <c r="A200" s="270"/>
      <c r="B200" s="271">
        <f>IF(E200=0,0,IMPRIMIR!A199)</f>
        <v>0</v>
      </c>
      <c r="C200" s="43">
        <f>IF(E200=0,0,IMPRIMIR!$D$3)</f>
        <v>0</v>
      </c>
      <c r="D200" s="43">
        <f t="shared" si="8"/>
        <v>0</v>
      </c>
      <c r="E200" s="43">
        <f>IMPRIMIR!B199</f>
        <v>0</v>
      </c>
      <c r="F200" s="43">
        <f>IMPRIMIR!C199</f>
        <v>0</v>
      </c>
      <c r="G200" s="43">
        <f>IF(E200=0,0,IMPRIMIR!D199)</f>
        <v>0</v>
      </c>
      <c r="H200" s="43">
        <f>IF(E200=0,0,IMPRIMIR!E199)</f>
        <v>0</v>
      </c>
      <c r="I200" s="43">
        <f t="shared" si="9"/>
        <v>0</v>
      </c>
      <c r="J200" s="43">
        <f t="shared" si="10"/>
        <v>0</v>
      </c>
      <c r="K200" s="43">
        <f t="shared" si="11"/>
        <v>0</v>
      </c>
      <c r="L200" s="269"/>
      <c r="M200" s="269"/>
      <c r="N200" s="269"/>
      <c r="O200" s="269"/>
      <c r="P200" s="269"/>
      <c r="Q200" s="269"/>
      <c r="R200" s="269"/>
    </row>
    <row r="201" spans="1:18" x14ac:dyDescent="0.25">
      <c r="A201" s="270"/>
      <c r="B201" s="271">
        <f>IF(E201=0,0,IMPRIMIR!A200)</f>
        <v>0</v>
      </c>
      <c r="C201" s="43">
        <f>IF(E201=0,0,IMPRIMIR!$D$3)</f>
        <v>0</v>
      </c>
      <c r="D201" s="43">
        <f t="shared" ref="D201:D264" si="12">IF(E201="0",0,$G$2)</f>
        <v>0</v>
      </c>
      <c r="E201" s="43">
        <f>IMPRIMIR!B200</f>
        <v>0</v>
      </c>
      <c r="F201" s="43">
        <f>IMPRIMIR!C200</f>
        <v>0</v>
      </c>
      <c r="G201" s="43">
        <f>IF(E201=0,0,IMPRIMIR!D200)</f>
        <v>0</v>
      </c>
      <c r="H201" s="43">
        <f>IF(E201=0,0,IMPRIMIR!E200)</f>
        <v>0</v>
      </c>
      <c r="I201" s="43">
        <f t="shared" ref="I201:I264" si="13">IF(E201=0,0,$G$2)</f>
        <v>0</v>
      </c>
      <c r="J201" s="43">
        <f t="shared" ref="J201:J264" si="14">IF(E201=0,0,$G$4)</f>
        <v>0</v>
      </c>
      <c r="K201" s="43">
        <f t="shared" ref="K201:K264" si="15">IF(E201=0,0,$G$3)</f>
        <v>0</v>
      </c>
      <c r="L201" s="269"/>
      <c r="M201" s="269"/>
      <c r="N201" s="269"/>
      <c r="O201" s="269"/>
      <c r="P201" s="269"/>
      <c r="Q201" s="269"/>
      <c r="R201" s="269"/>
    </row>
    <row r="202" spans="1:18" x14ac:dyDescent="0.25">
      <c r="A202" s="270"/>
      <c r="B202" s="271">
        <f>IF(E202=0,0,IMPRIMIR!A201)</f>
        <v>0</v>
      </c>
      <c r="C202" s="43">
        <f>IF(E202=0,0,IMPRIMIR!$D$3)</f>
        <v>0</v>
      </c>
      <c r="D202" s="43">
        <f t="shared" si="12"/>
        <v>0</v>
      </c>
      <c r="E202" s="43">
        <f>IMPRIMIR!B201</f>
        <v>0</v>
      </c>
      <c r="F202" s="43">
        <f>IMPRIMIR!C201</f>
        <v>0</v>
      </c>
      <c r="G202" s="43">
        <f>IF(E202=0,0,IMPRIMIR!D201)</f>
        <v>0</v>
      </c>
      <c r="H202" s="43">
        <f>IF(E202=0,0,IMPRIMIR!E201)</f>
        <v>0</v>
      </c>
      <c r="I202" s="43">
        <f t="shared" si="13"/>
        <v>0</v>
      </c>
      <c r="J202" s="43">
        <f t="shared" si="14"/>
        <v>0</v>
      </c>
      <c r="K202" s="43">
        <f t="shared" si="15"/>
        <v>0</v>
      </c>
      <c r="L202" s="269"/>
      <c r="M202" s="269"/>
      <c r="N202" s="269"/>
      <c r="O202" s="269"/>
      <c r="P202" s="269"/>
      <c r="Q202" s="269"/>
      <c r="R202" s="269"/>
    </row>
    <row r="203" spans="1:18" x14ac:dyDescent="0.25">
      <c r="A203" s="270"/>
      <c r="B203" s="271">
        <f>IF(E203=0,0,IMPRIMIR!A202)</f>
        <v>0</v>
      </c>
      <c r="C203" s="43">
        <f>IF(E203=0,0,IMPRIMIR!$D$3)</f>
        <v>0</v>
      </c>
      <c r="D203" s="43">
        <f t="shared" si="12"/>
        <v>0</v>
      </c>
      <c r="E203" s="43">
        <f>IMPRIMIR!B202</f>
        <v>0</v>
      </c>
      <c r="F203" s="43">
        <f>IMPRIMIR!C202</f>
        <v>0</v>
      </c>
      <c r="G203" s="43">
        <f>IF(E203=0,0,IMPRIMIR!D202)</f>
        <v>0</v>
      </c>
      <c r="H203" s="43">
        <f>IF(E203=0,0,IMPRIMIR!E202)</f>
        <v>0</v>
      </c>
      <c r="I203" s="43">
        <f t="shared" si="13"/>
        <v>0</v>
      </c>
      <c r="J203" s="43">
        <f t="shared" si="14"/>
        <v>0</v>
      </c>
      <c r="K203" s="43">
        <f t="shared" si="15"/>
        <v>0</v>
      </c>
      <c r="L203" s="269"/>
      <c r="M203" s="269"/>
      <c r="N203" s="269"/>
      <c r="O203" s="269"/>
      <c r="P203" s="269"/>
      <c r="Q203" s="269"/>
      <c r="R203" s="269"/>
    </row>
    <row r="204" spans="1:18" x14ac:dyDescent="0.25">
      <c r="A204" s="270"/>
      <c r="B204" s="271">
        <f>IF(E204=0,0,IMPRIMIR!A203)</f>
        <v>0</v>
      </c>
      <c r="C204" s="43">
        <f>IF(E204=0,0,IMPRIMIR!$D$3)</f>
        <v>0</v>
      </c>
      <c r="D204" s="43">
        <f t="shared" si="12"/>
        <v>0</v>
      </c>
      <c r="E204" s="43">
        <f>IMPRIMIR!B203</f>
        <v>0</v>
      </c>
      <c r="F204" s="43">
        <f>IMPRIMIR!C203</f>
        <v>0</v>
      </c>
      <c r="G204" s="43">
        <f>IF(E204=0,0,IMPRIMIR!D203)</f>
        <v>0</v>
      </c>
      <c r="H204" s="43">
        <f>IF(E204=0,0,IMPRIMIR!E203)</f>
        <v>0</v>
      </c>
      <c r="I204" s="43">
        <f t="shared" si="13"/>
        <v>0</v>
      </c>
      <c r="J204" s="43">
        <f t="shared" si="14"/>
        <v>0</v>
      </c>
      <c r="K204" s="43">
        <f t="shared" si="15"/>
        <v>0</v>
      </c>
      <c r="L204" s="269"/>
      <c r="M204" s="269"/>
      <c r="N204" s="269"/>
      <c r="O204" s="269"/>
      <c r="P204" s="269"/>
      <c r="Q204" s="269"/>
      <c r="R204" s="269"/>
    </row>
    <row r="205" spans="1:18" x14ac:dyDescent="0.25">
      <c r="A205" s="270"/>
      <c r="B205" s="271">
        <f>IF(E205=0,0,IMPRIMIR!A204)</f>
        <v>0</v>
      </c>
      <c r="C205" s="43">
        <f>IF(E205=0,0,IMPRIMIR!$D$3)</f>
        <v>0</v>
      </c>
      <c r="D205" s="43">
        <f t="shared" si="12"/>
        <v>0</v>
      </c>
      <c r="E205" s="43">
        <f>IMPRIMIR!B204</f>
        <v>0</v>
      </c>
      <c r="F205" s="43">
        <f>IMPRIMIR!C204</f>
        <v>0</v>
      </c>
      <c r="G205" s="43">
        <f>IF(E205=0,0,IMPRIMIR!D204)</f>
        <v>0</v>
      </c>
      <c r="H205" s="43">
        <f>IF(E205=0,0,IMPRIMIR!E204)</f>
        <v>0</v>
      </c>
      <c r="I205" s="43">
        <f t="shared" si="13"/>
        <v>0</v>
      </c>
      <c r="J205" s="43">
        <f t="shared" si="14"/>
        <v>0</v>
      </c>
      <c r="K205" s="43">
        <f t="shared" si="15"/>
        <v>0</v>
      </c>
      <c r="L205" s="269"/>
      <c r="M205" s="269"/>
      <c r="N205" s="269"/>
      <c r="O205" s="269"/>
      <c r="P205" s="269"/>
      <c r="Q205" s="269"/>
      <c r="R205" s="269"/>
    </row>
    <row r="206" spans="1:18" x14ac:dyDescent="0.25">
      <c r="A206" s="270"/>
      <c r="B206" s="271">
        <f>IF(E206=0,0,IMPRIMIR!A205)</f>
        <v>0</v>
      </c>
      <c r="C206" s="43">
        <f>IF(E206=0,0,IMPRIMIR!$D$3)</f>
        <v>0</v>
      </c>
      <c r="D206" s="43">
        <f t="shared" si="12"/>
        <v>0</v>
      </c>
      <c r="E206" s="43">
        <f>IMPRIMIR!B205</f>
        <v>0</v>
      </c>
      <c r="F206" s="43">
        <f>IMPRIMIR!C205</f>
        <v>0</v>
      </c>
      <c r="G206" s="43">
        <f>IF(E206=0,0,IMPRIMIR!D205)</f>
        <v>0</v>
      </c>
      <c r="H206" s="43">
        <f>IF(E206=0,0,IMPRIMIR!E205)</f>
        <v>0</v>
      </c>
      <c r="I206" s="43">
        <f t="shared" si="13"/>
        <v>0</v>
      </c>
      <c r="J206" s="43">
        <f t="shared" si="14"/>
        <v>0</v>
      </c>
      <c r="K206" s="43">
        <f t="shared" si="15"/>
        <v>0</v>
      </c>
      <c r="L206" s="269"/>
      <c r="M206" s="269"/>
      <c r="N206" s="269"/>
      <c r="O206" s="269"/>
      <c r="P206" s="269"/>
      <c r="Q206" s="269"/>
      <c r="R206" s="269"/>
    </row>
    <row r="207" spans="1:18" x14ac:dyDescent="0.25">
      <c r="A207" s="270"/>
      <c r="B207" s="271">
        <f>IF(E207=0,0,IMPRIMIR!A206)</f>
        <v>0</v>
      </c>
      <c r="C207" s="43">
        <f>IF(E207=0,0,IMPRIMIR!$D$3)</f>
        <v>0</v>
      </c>
      <c r="D207" s="43">
        <f t="shared" si="12"/>
        <v>0</v>
      </c>
      <c r="E207" s="43">
        <f>IMPRIMIR!B206</f>
        <v>0</v>
      </c>
      <c r="F207" s="43">
        <f>IMPRIMIR!C206</f>
        <v>0</v>
      </c>
      <c r="G207" s="43">
        <f>IF(E207=0,0,IMPRIMIR!D206)</f>
        <v>0</v>
      </c>
      <c r="H207" s="43">
        <f>IF(E207=0,0,IMPRIMIR!E206)</f>
        <v>0</v>
      </c>
      <c r="I207" s="43">
        <f t="shared" si="13"/>
        <v>0</v>
      </c>
      <c r="J207" s="43">
        <f t="shared" si="14"/>
        <v>0</v>
      </c>
      <c r="K207" s="43">
        <f t="shared" si="15"/>
        <v>0</v>
      </c>
      <c r="L207" s="269"/>
      <c r="M207" s="269"/>
      <c r="N207" s="269"/>
      <c r="O207" s="269"/>
      <c r="P207" s="269"/>
      <c r="Q207" s="269"/>
      <c r="R207" s="269"/>
    </row>
    <row r="208" spans="1:18" x14ac:dyDescent="0.25">
      <c r="A208" s="270"/>
      <c r="B208" s="271">
        <f>IF(E208=0,0,IMPRIMIR!A207)</f>
        <v>0</v>
      </c>
      <c r="C208" s="43">
        <f>IF(E208=0,0,IMPRIMIR!$D$3)</f>
        <v>0</v>
      </c>
      <c r="D208" s="43">
        <f t="shared" si="12"/>
        <v>0</v>
      </c>
      <c r="E208" s="43">
        <f>IMPRIMIR!B207</f>
        <v>0</v>
      </c>
      <c r="F208" s="43">
        <f>IMPRIMIR!C207</f>
        <v>0</v>
      </c>
      <c r="G208" s="43">
        <f>IF(E208=0,0,IMPRIMIR!D207)</f>
        <v>0</v>
      </c>
      <c r="H208" s="43">
        <f>IF(E208=0,0,IMPRIMIR!E207)</f>
        <v>0</v>
      </c>
      <c r="I208" s="43">
        <f t="shared" si="13"/>
        <v>0</v>
      </c>
      <c r="J208" s="43">
        <f t="shared" si="14"/>
        <v>0</v>
      </c>
      <c r="K208" s="43">
        <f t="shared" si="15"/>
        <v>0</v>
      </c>
      <c r="L208" s="269"/>
      <c r="M208" s="269"/>
      <c r="N208" s="269"/>
      <c r="O208" s="269"/>
      <c r="P208" s="269"/>
      <c r="Q208" s="269"/>
      <c r="R208" s="269"/>
    </row>
    <row r="209" spans="1:18" x14ac:dyDescent="0.25">
      <c r="A209" s="270"/>
      <c r="B209" s="271">
        <f>IF(E209=0,0,IMPRIMIR!A208)</f>
        <v>0</v>
      </c>
      <c r="C209" s="43">
        <f>IF(E209=0,0,IMPRIMIR!$D$3)</f>
        <v>0</v>
      </c>
      <c r="D209" s="43">
        <f t="shared" si="12"/>
        <v>0</v>
      </c>
      <c r="E209" s="43">
        <f>IMPRIMIR!B208</f>
        <v>0</v>
      </c>
      <c r="F209" s="43">
        <f>IMPRIMIR!C208</f>
        <v>0</v>
      </c>
      <c r="G209" s="43">
        <f>IF(E209=0,0,IMPRIMIR!D208)</f>
        <v>0</v>
      </c>
      <c r="H209" s="43">
        <f>IF(E209=0,0,IMPRIMIR!E208)</f>
        <v>0</v>
      </c>
      <c r="I209" s="43">
        <f t="shared" si="13"/>
        <v>0</v>
      </c>
      <c r="J209" s="43">
        <f t="shared" si="14"/>
        <v>0</v>
      </c>
      <c r="K209" s="43">
        <f t="shared" si="15"/>
        <v>0</v>
      </c>
      <c r="L209" s="269"/>
      <c r="M209" s="269"/>
      <c r="N209" s="269"/>
      <c r="O209" s="269"/>
      <c r="P209" s="269"/>
      <c r="Q209" s="269"/>
      <c r="R209" s="269"/>
    </row>
    <row r="210" spans="1:18" x14ac:dyDescent="0.25">
      <c r="A210" s="270"/>
      <c r="B210" s="271">
        <f>IF(E210=0,0,IMPRIMIR!A209)</f>
        <v>0</v>
      </c>
      <c r="C210" s="43">
        <f>IF(E210=0,0,IMPRIMIR!$D$3)</f>
        <v>0</v>
      </c>
      <c r="D210" s="43">
        <f t="shared" si="12"/>
        <v>0</v>
      </c>
      <c r="E210" s="43">
        <f>IMPRIMIR!B209</f>
        <v>0</v>
      </c>
      <c r="F210" s="43">
        <f>IMPRIMIR!C209</f>
        <v>0</v>
      </c>
      <c r="G210" s="43">
        <f>IF(E210=0,0,IMPRIMIR!D209)</f>
        <v>0</v>
      </c>
      <c r="H210" s="43">
        <f>IF(E210=0,0,IMPRIMIR!E209)</f>
        <v>0</v>
      </c>
      <c r="I210" s="43">
        <f t="shared" si="13"/>
        <v>0</v>
      </c>
      <c r="J210" s="43">
        <f t="shared" si="14"/>
        <v>0</v>
      </c>
      <c r="K210" s="43">
        <f t="shared" si="15"/>
        <v>0</v>
      </c>
      <c r="L210" s="269"/>
      <c r="M210" s="269"/>
      <c r="N210" s="269"/>
      <c r="O210" s="269"/>
      <c r="P210" s="269"/>
      <c r="Q210" s="269"/>
      <c r="R210" s="269"/>
    </row>
    <row r="211" spans="1:18" x14ac:dyDescent="0.25">
      <c r="A211" s="270"/>
      <c r="B211" s="271">
        <f>IF(E211=0,0,IMPRIMIR!A210)</f>
        <v>0</v>
      </c>
      <c r="C211" s="43">
        <f>IF(E211=0,0,IMPRIMIR!$D$3)</f>
        <v>0</v>
      </c>
      <c r="D211" s="43">
        <f t="shared" si="12"/>
        <v>0</v>
      </c>
      <c r="E211" s="43">
        <f>IMPRIMIR!B210</f>
        <v>0</v>
      </c>
      <c r="F211" s="43">
        <f>IMPRIMIR!C210</f>
        <v>0</v>
      </c>
      <c r="G211" s="43">
        <f>IF(E211=0,0,IMPRIMIR!D210)</f>
        <v>0</v>
      </c>
      <c r="H211" s="43">
        <f>IF(E211=0,0,IMPRIMIR!E210)</f>
        <v>0</v>
      </c>
      <c r="I211" s="43">
        <f t="shared" si="13"/>
        <v>0</v>
      </c>
      <c r="J211" s="43">
        <f t="shared" si="14"/>
        <v>0</v>
      </c>
      <c r="K211" s="43">
        <f t="shared" si="15"/>
        <v>0</v>
      </c>
      <c r="L211" s="269"/>
      <c r="M211" s="269"/>
      <c r="N211" s="269"/>
      <c r="O211" s="269"/>
      <c r="P211" s="269"/>
      <c r="Q211" s="269"/>
      <c r="R211" s="269"/>
    </row>
    <row r="212" spans="1:18" x14ac:dyDescent="0.25">
      <c r="A212" s="270"/>
      <c r="B212" s="271">
        <f>IF(E212=0,0,IMPRIMIR!A211)</f>
        <v>0</v>
      </c>
      <c r="C212" s="43">
        <f>IF(E212=0,0,IMPRIMIR!$D$3)</f>
        <v>0</v>
      </c>
      <c r="D212" s="43">
        <f t="shared" si="12"/>
        <v>0</v>
      </c>
      <c r="E212" s="43">
        <f>IMPRIMIR!B211</f>
        <v>0</v>
      </c>
      <c r="F212" s="43">
        <f>IMPRIMIR!C211</f>
        <v>0</v>
      </c>
      <c r="G212" s="43">
        <f>IF(E212=0,0,IMPRIMIR!D211)</f>
        <v>0</v>
      </c>
      <c r="H212" s="43">
        <f>IF(E212=0,0,IMPRIMIR!E211)</f>
        <v>0</v>
      </c>
      <c r="I212" s="43">
        <f t="shared" si="13"/>
        <v>0</v>
      </c>
      <c r="J212" s="43">
        <f t="shared" si="14"/>
        <v>0</v>
      </c>
      <c r="K212" s="43">
        <f t="shared" si="15"/>
        <v>0</v>
      </c>
      <c r="L212" s="269"/>
      <c r="M212" s="269"/>
      <c r="N212" s="269"/>
      <c r="O212" s="269"/>
      <c r="P212" s="269"/>
      <c r="Q212" s="269"/>
      <c r="R212" s="269"/>
    </row>
    <row r="213" spans="1:18" x14ac:dyDescent="0.25">
      <c r="A213" s="270"/>
      <c r="B213" s="271">
        <f>IF(E213=0,0,IMPRIMIR!A212)</f>
        <v>0</v>
      </c>
      <c r="C213" s="43">
        <f>IF(E213=0,0,IMPRIMIR!$D$3)</f>
        <v>0</v>
      </c>
      <c r="D213" s="43">
        <f t="shared" si="12"/>
        <v>0</v>
      </c>
      <c r="E213" s="43">
        <f>IMPRIMIR!B212</f>
        <v>0</v>
      </c>
      <c r="F213" s="43">
        <f>IMPRIMIR!C212</f>
        <v>0</v>
      </c>
      <c r="G213" s="43">
        <f>IF(E213=0,0,IMPRIMIR!D212)</f>
        <v>0</v>
      </c>
      <c r="H213" s="43">
        <f>IF(E213=0,0,IMPRIMIR!E212)</f>
        <v>0</v>
      </c>
      <c r="I213" s="43">
        <f t="shared" si="13"/>
        <v>0</v>
      </c>
      <c r="J213" s="43">
        <f t="shared" si="14"/>
        <v>0</v>
      </c>
      <c r="K213" s="43">
        <f t="shared" si="15"/>
        <v>0</v>
      </c>
      <c r="L213" s="269"/>
      <c r="M213" s="269"/>
      <c r="N213" s="269"/>
      <c r="O213" s="269"/>
      <c r="P213" s="269"/>
      <c r="Q213" s="269"/>
      <c r="R213" s="269"/>
    </row>
    <row r="214" spans="1:18" x14ac:dyDescent="0.25">
      <c r="A214" s="270"/>
      <c r="B214" s="271">
        <f>IF(E214=0,0,IMPRIMIR!A213)</f>
        <v>0</v>
      </c>
      <c r="C214" s="43">
        <f>IF(E214=0,0,IMPRIMIR!$D$3)</f>
        <v>0</v>
      </c>
      <c r="D214" s="43">
        <f t="shared" si="12"/>
        <v>0</v>
      </c>
      <c r="E214" s="43">
        <f>IMPRIMIR!B213</f>
        <v>0</v>
      </c>
      <c r="F214" s="43">
        <f>IMPRIMIR!C213</f>
        <v>0</v>
      </c>
      <c r="G214" s="43">
        <f>IF(E214=0,0,IMPRIMIR!D213)</f>
        <v>0</v>
      </c>
      <c r="H214" s="43">
        <f>IF(E214=0,0,IMPRIMIR!E213)</f>
        <v>0</v>
      </c>
      <c r="I214" s="43">
        <f t="shared" si="13"/>
        <v>0</v>
      </c>
      <c r="J214" s="43">
        <f t="shared" si="14"/>
        <v>0</v>
      </c>
      <c r="K214" s="43">
        <f t="shared" si="15"/>
        <v>0</v>
      </c>
      <c r="L214" s="269"/>
      <c r="M214" s="269"/>
      <c r="N214" s="269"/>
      <c r="O214" s="269"/>
      <c r="P214" s="269"/>
      <c r="Q214" s="269"/>
      <c r="R214" s="269"/>
    </row>
    <row r="215" spans="1:18" x14ac:dyDescent="0.25">
      <c r="A215" s="270"/>
      <c r="B215" s="271">
        <f>IF(E215=0,0,IMPRIMIR!A214)</f>
        <v>0</v>
      </c>
      <c r="C215" s="43">
        <f>IF(E215=0,0,IMPRIMIR!$D$3)</f>
        <v>0</v>
      </c>
      <c r="D215" s="43">
        <f t="shared" si="12"/>
        <v>0</v>
      </c>
      <c r="E215" s="43">
        <f>IMPRIMIR!B214</f>
        <v>0</v>
      </c>
      <c r="F215" s="43">
        <f>IMPRIMIR!C214</f>
        <v>0</v>
      </c>
      <c r="G215" s="43">
        <f>IF(E215=0,0,IMPRIMIR!D214)</f>
        <v>0</v>
      </c>
      <c r="H215" s="43">
        <f>IF(E215=0,0,IMPRIMIR!E214)</f>
        <v>0</v>
      </c>
      <c r="I215" s="43">
        <f t="shared" si="13"/>
        <v>0</v>
      </c>
      <c r="J215" s="43">
        <f t="shared" si="14"/>
        <v>0</v>
      </c>
      <c r="K215" s="43">
        <f t="shared" si="15"/>
        <v>0</v>
      </c>
      <c r="L215" s="269"/>
      <c r="M215" s="269"/>
      <c r="N215" s="269"/>
      <c r="O215" s="269"/>
      <c r="P215" s="269"/>
      <c r="Q215" s="269"/>
      <c r="R215" s="269"/>
    </row>
    <row r="216" spans="1:18" x14ac:dyDescent="0.25">
      <c r="A216" s="270"/>
      <c r="B216" s="271">
        <f>IF(E216=0,0,IMPRIMIR!A215)</f>
        <v>0</v>
      </c>
      <c r="C216" s="43">
        <f>IF(E216=0,0,IMPRIMIR!$D$3)</f>
        <v>0</v>
      </c>
      <c r="D216" s="43">
        <f t="shared" si="12"/>
        <v>0</v>
      </c>
      <c r="E216" s="43">
        <f>IMPRIMIR!B215</f>
        <v>0</v>
      </c>
      <c r="F216" s="43">
        <f>IMPRIMIR!C215</f>
        <v>0</v>
      </c>
      <c r="G216" s="43">
        <f>IF(E216=0,0,IMPRIMIR!D215)</f>
        <v>0</v>
      </c>
      <c r="H216" s="43">
        <f>IF(E216=0,0,IMPRIMIR!E215)</f>
        <v>0</v>
      </c>
      <c r="I216" s="43">
        <f t="shared" si="13"/>
        <v>0</v>
      </c>
      <c r="J216" s="43">
        <f t="shared" si="14"/>
        <v>0</v>
      </c>
      <c r="K216" s="43">
        <f t="shared" si="15"/>
        <v>0</v>
      </c>
      <c r="L216" s="269"/>
      <c r="M216" s="269"/>
      <c r="N216" s="269"/>
      <c r="O216" s="269"/>
      <c r="P216" s="269"/>
      <c r="Q216" s="269"/>
      <c r="R216" s="269"/>
    </row>
    <row r="217" spans="1:18" x14ac:dyDescent="0.25">
      <c r="A217" s="270"/>
      <c r="B217" s="271">
        <f>IF(E217=0,0,IMPRIMIR!A216)</f>
        <v>0</v>
      </c>
      <c r="C217" s="43">
        <f>IF(E217=0,0,IMPRIMIR!$D$3)</f>
        <v>0</v>
      </c>
      <c r="D217" s="43">
        <f t="shared" si="12"/>
        <v>0</v>
      </c>
      <c r="E217" s="43">
        <f>IMPRIMIR!B216</f>
        <v>0</v>
      </c>
      <c r="F217" s="43">
        <f>IMPRIMIR!C216</f>
        <v>0</v>
      </c>
      <c r="G217" s="43">
        <f>IF(E217=0,0,IMPRIMIR!D216)</f>
        <v>0</v>
      </c>
      <c r="H217" s="43">
        <f>IF(E217=0,0,IMPRIMIR!E216)</f>
        <v>0</v>
      </c>
      <c r="I217" s="43">
        <f t="shared" si="13"/>
        <v>0</v>
      </c>
      <c r="J217" s="43">
        <f t="shared" si="14"/>
        <v>0</v>
      </c>
      <c r="K217" s="43">
        <f t="shared" si="15"/>
        <v>0</v>
      </c>
      <c r="L217" s="269"/>
      <c r="M217" s="269"/>
      <c r="N217" s="269"/>
      <c r="O217" s="269"/>
      <c r="P217" s="269"/>
      <c r="Q217" s="269"/>
      <c r="R217" s="269"/>
    </row>
    <row r="218" spans="1:18" x14ac:dyDescent="0.25">
      <c r="A218" s="270"/>
      <c r="B218" s="271">
        <f>IF(E218=0,0,IMPRIMIR!A217)</f>
        <v>0</v>
      </c>
      <c r="C218" s="43">
        <f>IF(E218=0,0,IMPRIMIR!$D$3)</f>
        <v>0</v>
      </c>
      <c r="D218" s="43">
        <f t="shared" si="12"/>
        <v>0</v>
      </c>
      <c r="E218" s="43">
        <f>IMPRIMIR!B217</f>
        <v>0</v>
      </c>
      <c r="F218" s="43">
        <f>IMPRIMIR!C217</f>
        <v>0</v>
      </c>
      <c r="G218" s="43">
        <f>IF(E218=0,0,IMPRIMIR!D217)</f>
        <v>0</v>
      </c>
      <c r="H218" s="43">
        <f>IF(E218=0,0,IMPRIMIR!E217)</f>
        <v>0</v>
      </c>
      <c r="I218" s="43">
        <f t="shared" si="13"/>
        <v>0</v>
      </c>
      <c r="J218" s="43">
        <f t="shared" si="14"/>
        <v>0</v>
      </c>
      <c r="K218" s="43">
        <f t="shared" si="15"/>
        <v>0</v>
      </c>
      <c r="L218" s="269"/>
      <c r="M218" s="269"/>
      <c r="N218" s="269"/>
      <c r="O218" s="269"/>
      <c r="P218" s="269"/>
      <c r="Q218" s="269"/>
      <c r="R218" s="269"/>
    </row>
    <row r="219" spans="1:18" x14ac:dyDescent="0.25">
      <c r="A219" s="270"/>
      <c r="B219" s="271">
        <f>IF(E219=0,0,IMPRIMIR!A218)</f>
        <v>0</v>
      </c>
      <c r="C219" s="43">
        <f>IF(E219=0,0,IMPRIMIR!$D$3)</f>
        <v>0</v>
      </c>
      <c r="D219" s="43">
        <f t="shared" si="12"/>
        <v>0</v>
      </c>
      <c r="E219" s="43">
        <f>IMPRIMIR!B218</f>
        <v>0</v>
      </c>
      <c r="F219" s="43">
        <f>IMPRIMIR!C218</f>
        <v>0</v>
      </c>
      <c r="G219" s="43">
        <f>IF(E219=0,0,IMPRIMIR!D218)</f>
        <v>0</v>
      </c>
      <c r="H219" s="43">
        <f>IF(E219=0,0,IMPRIMIR!E218)</f>
        <v>0</v>
      </c>
      <c r="I219" s="43">
        <f t="shared" si="13"/>
        <v>0</v>
      </c>
      <c r="J219" s="43">
        <f t="shared" si="14"/>
        <v>0</v>
      </c>
      <c r="K219" s="43">
        <f t="shared" si="15"/>
        <v>0</v>
      </c>
      <c r="L219" s="269"/>
      <c r="M219" s="269"/>
      <c r="N219" s="269"/>
      <c r="O219" s="269"/>
      <c r="P219" s="269"/>
      <c r="Q219" s="269"/>
      <c r="R219" s="269"/>
    </row>
    <row r="220" spans="1:18" x14ac:dyDescent="0.25">
      <c r="A220" s="270"/>
      <c r="B220" s="271">
        <f>IF(E220=0,0,IMPRIMIR!A219)</f>
        <v>0</v>
      </c>
      <c r="C220" s="43">
        <f>IF(E220=0,0,IMPRIMIR!$D$3)</f>
        <v>0</v>
      </c>
      <c r="D220" s="43">
        <f t="shared" si="12"/>
        <v>0</v>
      </c>
      <c r="E220" s="43">
        <f>IMPRIMIR!B219</f>
        <v>0</v>
      </c>
      <c r="F220" s="43">
        <f>IMPRIMIR!C219</f>
        <v>0</v>
      </c>
      <c r="G220" s="43">
        <f>IF(E220=0,0,IMPRIMIR!D219)</f>
        <v>0</v>
      </c>
      <c r="H220" s="43">
        <f>IF(E220=0,0,IMPRIMIR!E219)</f>
        <v>0</v>
      </c>
      <c r="I220" s="43">
        <f t="shared" si="13"/>
        <v>0</v>
      </c>
      <c r="J220" s="43">
        <f t="shared" si="14"/>
        <v>0</v>
      </c>
      <c r="K220" s="43">
        <f t="shared" si="15"/>
        <v>0</v>
      </c>
      <c r="L220" s="269"/>
      <c r="M220" s="269"/>
      <c r="N220" s="269"/>
      <c r="O220" s="269"/>
      <c r="P220" s="269"/>
      <c r="Q220" s="269"/>
      <c r="R220" s="269"/>
    </row>
    <row r="221" spans="1:18" x14ac:dyDescent="0.25">
      <c r="A221" s="270"/>
      <c r="B221" s="271">
        <f>IF(E221=0,0,IMPRIMIR!A220)</f>
        <v>0</v>
      </c>
      <c r="C221" s="43">
        <f>IF(E221=0,0,IMPRIMIR!$D$3)</f>
        <v>0</v>
      </c>
      <c r="D221" s="43">
        <f t="shared" si="12"/>
        <v>0</v>
      </c>
      <c r="E221" s="43">
        <f>IMPRIMIR!B220</f>
        <v>0</v>
      </c>
      <c r="F221" s="43">
        <f>IMPRIMIR!C220</f>
        <v>0</v>
      </c>
      <c r="G221" s="43">
        <f>IF(E221=0,0,IMPRIMIR!D220)</f>
        <v>0</v>
      </c>
      <c r="H221" s="43">
        <f>IF(E221=0,0,IMPRIMIR!E220)</f>
        <v>0</v>
      </c>
      <c r="I221" s="43">
        <f t="shared" si="13"/>
        <v>0</v>
      </c>
      <c r="J221" s="43">
        <f t="shared" si="14"/>
        <v>0</v>
      </c>
      <c r="K221" s="43">
        <f t="shared" si="15"/>
        <v>0</v>
      </c>
      <c r="L221" s="269"/>
      <c r="M221" s="269"/>
      <c r="N221" s="269"/>
      <c r="O221" s="269"/>
      <c r="P221" s="269"/>
      <c r="Q221" s="269"/>
      <c r="R221" s="269"/>
    </row>
    <row r="222" spans="1:18" x14ac:dyDescent="0.25">
      <c r="A222" s="270"/>
      <c r="B222" s="271">
        <f>IF(E222=0,0,IMPRIMIR!A221)</f>
        <v>0</v>
      </c>
      <c r="C222" s="43">
        <f>IF(E222=0,0,IMPRIMIR!$D$3)</f>
        <v>0</v>
      </c>
      <c r="D222" s="43">
        <f t="shared" si="12"/>
        <v>0</v>
      </c>
      <c r="E222" s="43">
        <f>IMPRIMIR!B221</f>
        <v>0</v>
      </c>
      <c r="F222" s="43">
        <f>IMPRIMIR!C221</f>
        <v>0</v>
      </c>
      <c r="G222" s="43">
        <f>IF(E222=0,0,IMPRIMIR!D221)</f>
        <v>0</v>
      </c>
      <c r="H222" s="43">
        <f>IF(E222=0,0,IMPRIMIR!E221)</f>
        <v>0</v>
      </c>
      <c r="I222" s="43">
        <f t="shared" si="13"/>
        <v>0</v>
      </c>
      <c r="J222" s="43">
        <f t="shared" si="14"/>
        <v>0</v>
      </c>
      <c r="K222" s="43">
        <f t="shared" si="15"/>
        <v>0</v>
      </c>
      <c r="L222" s="269"/>
      <c r="M222" s="269"/>
      <c r="N222" s="269"/>
      <c r="O222" s="269"/>
      <c r="P222" s="269"/>
      <c r="Q222" s="269"/>
      <c r="R222" s="269"/>
    </row>
    <row r="223" spans="1:18" x14ac:dyDescent="0.25">
      <c r="A223" s="270"/>
      <c r="B223" s="271">
        <f>IF(E223=0,0,IMPRIMIR!A222)</f>
        <v>0</v>
      </c>
      <c r="C223" s="43">
        <f>IF(E223=0,0,IMPRIMIR!$D$3)</f>
        <v>0</v>
      </c>
      <c r="D223" s="43">
        <f t="shared" si="12"/>
        <v>0</v>
      </c>
      <c r="E223" s="43">
        <f>IMPRIMIR!B222</f>
        <v>0</v>
      </c>
      <c r="F223" s="43">
        <f>IMPRIMIR!C222</f>
        <v>0</v>
      </c>
      <c r="G223" s="43">
        <f>IF(E223=0,0,IMPRIMIR!D222)</f>
        <v>0</v>
      </c>
      <c r="H223" s="43">
        <f>IF(E223=0,0,IMPRIMIR!E222)</f>
        <v>0</v>
      </c>
      <c r="I223" s="43">
        <f t="shared" si="13"/>
        <v>0</v>
      </c>
      <c r="J223" s="43">
        <f t="shared" si="14"/>
        <v>0</v>
      </c>
      <c r="K223" s="43">
        <f t="shared" si="15"/>
        <v>0</v>
      </c>
      <c r="L223" s="269"/>
      <c r="M223" s="269"/>
      <c r="N223" s="269"/>
      <c r="O223" s="269"/>
      <c r="P223" s="269"/>
      <c r="Q223" s="269"/>
      <c r="R223" s="269"/>
    </row>
    <row r="224" spans="1:18" x14ac:dyDescent="0.25">
      <c r="A224" s="270"/>
      <c r="B224" s="271">
        <f>IF(E224=0,0,IMPRIMIR!A223)</f>
        <v>0</v>
      </c>
      <c r="C224" s="43">
        <f>IF(E224=0,0,IMPRIMIR!$D$3)</f>
        <v>0</v>
      </c>
      <c r="D224" s="43">
        <f t="shared" si="12"/>
        <v>0</v>
      </c>
      <c r="E224" s="43">
        <f>IMPRIMIR!B223</f>
        <v>0</v>
      </c>
      <c r="F224" s="43">
        <f>IMPRIMIR!C223</f>
        <v>0</v>
      </c>
      <c r="G224" s="43">
        <f>IF(E224=0,0,IMPRIMIR!D223)</f>
        <v>0</v>
      </c>
      <c r="H224" s="43">
        <f>IF(E224=0,0,IMPRIMIR!E223)</f>
        <v>0</v>
      </c>
      <c r="I224" s="43">
        <f t="shared" si="13"/>
        <v>0</v>
      </c>
      <c r="J224" s="43">
        <f t="shared" si="14"/>
        <v>0</v>
      </c>
      <c r="K224" s="43">
        <f t="shared" si="15"/>
        <v>0</v>
      </c>
      <c r="L224" s="269"/>
      <c r="M224" s="269"/>
      <c r="N224" s="269"/>
      <c r="O224" s="269"/>
      <c r="P224" s="269"/>
      <c r="Q224" s="269"/>
      <c r="R224" s="269"/>
    </row>
    <row r="225" spans="1:18" x14ac:dyDescent="0.25">
      <c r="A225" s="270"/>
      <c r="B225" s="271">
        <f>IF(E225=0,0,IMPRIMIR!A224)</f>
        <v>0</v>
      </c>
      <c r="C225" s="43">
        <f>IF(E225=0,0,IMPRIMIR!$D$3)</f>
        <v>0</v>
      </c>
      <c r="D225" s="43">
        <f t="shared" si="12"/>
        <v>0</v>
      </c>
      <c r="E225" s="43">
        <f>IMPRIMIR!B224</f>
        <v>0</v>
      </c>
      <c r="F225" s="43">
        <f>IMPRIMIR!C224</f>
        <v>0</v>
      </c>
      <c r="G225" s="43">
        <f>IF(E225=0,0,IMPRIMIR!D224)</f>
        <v>0</v>
      </c>
      <c r="H225" s="43">
        <f>IF(E225=0,0,IMPRIMIR!E224)</f>
        <v>0</v>
      </c>
      <c r="I225" s="43">
        <f t="shared" si="13"/>
        <v>0</v>
      </c>
      <c r="J225" s="43">
        <f t="shared" si="14"/>
        <v>0</v>
      </c>
      <c r="K225" s="43">
        <f t="shared" si="15"/>
        <v>0</v>
      </c>
      <c r="L225" s="269"/>
      <c r="M225" s="269"/>
      <c r="N225" s="269"/>
      <c r="O225" s="269"/>
      <c r="P225" s="269"/>
      <c r="Q225" s="269"/>
      <c r="R225" s="269"/>
    </row>
    <row r="226" spans="1:18" x14ac:dyDescent="0.25">
      <c r="A226" s="270"/>
      <c r="B226" s="271">
        <f>IF(E226=0,0,IMPRIMIR!A225)</f>
        <v>0</v>
      </c>
      <c r="C226" s="43">
        <f>IF(E226=0,0,IMPRIMIR!$D$3)</f>
        <v>0</v>
      </c>
      <c r="D226" s="43">
        <f t="shared" si="12"/>
        <v>0</v>
      </c>
      <c r="E226" s="43">
        <f>IMPRIMIR!B225</f>
        <v>0</v>
      </c>
      <c r="F226" s="43">
        <f>IMPRIMIR!C225</f>
        <v>0</v>
      </c>
      <c r="G226" s="43">
        <f>IF(E226=0,0,IMPRIMIR!D225)</f>
        <v>0</v>
      </c>
      <c r="H226" s="43">
        <f>IF(E226=0,0,IMPRIMIR!E225)</f>
        <v>0</v>
      </c>
      <c r="I226" s="43">
        <f t="shared" si="13"/>
        <v>0</v>
      </c>
      <c r="J226" s="43">
        <f t="shared" si="14"/>
        <v>0</v>
      </c>
      <c r="K226" s="43">
        <f t="shared" si="15"/>
        <v>0</v>
      </c>
      <c r="L226" s="269"/>
      <c r="M226" s="269"/>
      <c r="N226" s="269"/>
      <c r="O226" s="269"/>
      <c r="P226" s="269"/>
      <c r="Q226" s="269"/>
      <c r="R226" s="269"/>
    </row>
    <row r="227" spans="1:18" x14ac:dyDescent="0.25">
      <c r="A227" s="270"/>
      <c r="B227" s="271">
        <f>IF(E227=0,0,IMPRIMIR!A226)</f>
        <v>0</v>
      </c>
      <c r="C227" s="43">
        <f>IF(E227=0,0,IMPRIMIR!$D$3)</f>
        <v>0</v>
      </c>
      <c r="D227" s="43">
        <f t="shared" si="12"/>
        <v>0</v>
      </c>
      <c r="E227" s="43">
        <f>IMPRIMIR!B226</f>
        <v>0</v>
      </c>
      <c r="F227" s="43">
        <f>IMPRIMIR!C226</f>
        <v>0</v>
      </c>
      <c r="G227" s="43">
        <f>IF(E227=0,0,IMPRIMIR!D226)</f>
        <v>0</v>
      </c>
      <c r="H227" s="43">
        <f>IF(E227=0,0,IMPRIMIR!E226)</f>
        <v>0</v>
      </c>
      <c r="I227" s="43">
        <f t="shared" si="13"/>
        <v>0</v>
      </c>
      <c r="J227" s="43">
        <f t="shared" si="14"/>
        <v>0</v>
      </c>
      <c r="K227" s="43">
        <f t="shared" si="15"/>
        <v>0</v>
      </c>
      <c r="L227" s="269"/>
      <c r="M227" s="269"/>
      <c r="N227" s="269"/>
      <c r="O227" s="269"/>
      <c r="P227" s="269"/>
      <c r="Q227" s="269"/>
      <c r="R227" s="269"/>
    </row>
    <row r="228" spans="1:18" x14ac:dyDescent="0.25">
      <c r="A228" s="270"/>
      <c r="B228" s="271">
        <f>IF(E228=0,0,IMPRIMIR!A227)</f>
        <v>0</v>
      </c>
      <c r="C228" s="43">
        <f>IF(E228=0,0,IMPRIMIR!$D$3)</f>
        <v>0</v>
      </c>
      <c r="D228" s="43">
        <f t="shared" si="12"/>
        <v>0</v>
      </c>
      <c r="E228" s="43">
        <f>IMPRIMIR!B227</f>
        <v>0</v>
      </c>
      <c r="F228" s="43">
        <f>IMPRIMIR!C227</f>
        <v>0</v>
      </c>
      <c r="G228" s="43">
        <f>IF(E228=0,0,IMPRIMIR!D227)</f>
        <v>0</v>
      </c>
      <c r="H228" s="43">
        <f>IF(E228=0,0,IMPRIMIR!E227)</f>
        <v>0</v>
      </c>
      <c r="I228" s="43">
        <f t="shared" si="13"/>
        <v>0</v>
      </c>
      <c r="J228" s="43">
        <f t="shared" si="14"/>
        <v>0</v>
      </c>
      <c r="K228" s="43">
        <f t="shared" si="15"/>
        <v>0</v>
      </c>
      <c r="L228" s="269"/>
      <c r="M228" s="269"/>
      <c r="N228" s="269"/>
      <c r="O228" s="269"/>
      <c r="P228" s="269"/>
      <c r="Q228" s="269"/>
      <c r="R228" s="269"/>
    </row>
    <row r="229" spans="1:18" x14ac:dyDescent="0.25">
      <c r="A229" s="270"/>
      <c r="B229" s="271">
        <f>IF(E229=0,0,IMPRIMIR!A228)</f>
        <v>0</v>
      </c>
      <c r="C229" s="43">
        <f>IF(E229=0,0,IMPRIMIR!$D$3)</f>
        <v>0</v>
      </c>
      <c r="D229" s="43">
        <f t="shared" si="12"/>
        <v>0</v>
      </c>
      <c r="E229" s="43">
        <f>IMPRIMIR!B228</f>
        <v>0</v>
      </c>
      <c r="F229" s="43">
        <f>IMPRIMIR!C228</f>
        <v>0</v>
      </c>
      <c r="G229" s="43">
        <f>IF(E229=0,0,IMPRIMIR!D228)</f>
        <v>0</v>
      </c>
      <c r="H229" s="43">
        <f>IF(E229=0,0,IMPRIMIR!E228)</f>
        <v>0</v>
      </c>
      <c r="I229" s="43">
        <f t="shared" si="13"/>
        <v>0</v>
      </c>
      <c r="J229" s="43">
        <f t="shared" si="14"/>
        <v>0</v>
      </c>
      <c r="K229" s="43">
        <f t="shared" si="15"/>
        <v>0</v>
      </c>
      <c r="L229" s="269"/>
      <c r="M229" s="269"/>
      <c r="N229" s="269"/>
      <c r="O229" s="269"/>
      <c r="P229" s="269"/>
      <c r="Q229" s="269"/>
      <c r="R229" s="269"/>
    </row>
    <row r="230" spans="1:18" x14ac:dyDescent="0.25">
      <c r="A230" s="270"/>
      <c r="B230" s="271">
        <f>IF(E230=0,0,IMPRIMIR!A229)</f>
        <v>0</v>
      </c>
      <c r="C230" s="43">
        <f>IF(E230=0,0,IMPRIMIR!$D$3)</f>
        <v>0</v>
      </c>
      <c r="D230" s="43">
        <f t="shared" si="12"/>
        <v>0</v>
      </c>
      <c r="E230" s="43">
        <f>IMPRIMIR!B229</f>
        <v>0</v>
      </c>
      <c r="F230" s="43">
        <f>IMPRIMIR!C229</f>
        <v>0</v>
      </c>
      <c r="G230" s="43">
        <f>IF(E230=0,0,IMPRIMIR!D229)</f>
        <v>0</v>
      </c>
      <c r="H230" s="43">
        <f>IF(E230=0,0,IMPRIMIR!E229)</f>
        <v>0</v>
      </c>
      <c r="I230" s="43">
        <f t="shared" si="13"/>
        <v>0</v>
      </c>
      <c r="J230" s="43">
        <f t="shared" si="14"/>
        <v>0</v>
      </c>
      <c r="K230" s="43">
        <f t="shared" si="15"/>
        <v>0</v>
      </c>
      <c r="L230" s="269"/>
      <c r="M230" s="269"/>
      <c r="N230" s="269"/>
      <c r="O230" s="269"/>
      <c r="P230" s="269"/>
      <c r="Q230" s="269"/>
      <c r="R230" s="269"/>
    </row>
    <row r="231" spans="1:18" x14ac:dyDescent="0.25">
      <c r="A231" s="270"/>
      <c r="B231" s="271">
        <f>IF(E231=0,0,IMPRIMIR!A230)</f>
        <v>0</v>
      </c>
      <c r="C231" s="43">
        <f>IF(E231=0,0,IMPRIMIR!$D$3)</f>
        <v>0</v>
      </c>
      <c r="D231" s="43">
        <f t="shared" si="12"/>
        <v>0</v>
      </c>
      <c r="E231" s="43">
        <f>IMPRIMIR!B230</f>
        <v>0</v>
      </c>
      <c r="F231" s="43">
        <f>IMPRIMIR!C230</f>
        <v>0</v>
      </c>
      <c r="G231" s="43">
        <f>IF(E231=0,0,IMPRIMIR!D230)</f>
        <v>0</v>
      </c>
      <c r="H231" s="43">
        <f>IF(E231=0,0,IMPRIMIR!E230)</f>
        <v>0</v>
      </c>
      <c r="I231" s="43">
        <f t="shared" si="13"/>
        <v>0</v>
      </c>
      <c r="J231" s="43">
        <f t="shared" si="14"/>
        <v>0</v>
      </c>
      <c r="K231" s="43">
        <f t="shared" si="15"/>
        <v>0</v>
      </c>
      <c r="L231" s="269"/>
      <c r="M231" s="269"/>
      <c r="N231" s="269"/>
      <c r="O231" s="269"/>
      <c r="P231" s="269"/>
      <c r="Q231" s="269"/>
      <c r="R231" s="269"/>
    </row>
    <row r="232" spans="1:18" x14ac:dyDescent="0.25">
      <c r="A232" s="270"/>
      <c r="B232" s="271">
        <f>IF(E232=0,0,IMPRIMIR!A231)</f>
        <v>0</v>
      </c>
      <c r="C232" s="43">
        <f>IF(E232=0,0,IMPRIMIR!$D$3)</f>
        <v>0</v>
      </c>
      <c r="D232" s="43">
        <f t="shared" si="12"/>
        <v>0</v>
      </c>
      <c r="E232" s="43">
        <f>IMPRIMIR!B231</f>
        <v>0</v>
      </c>
      <c r="F232" s="43">
        <f>IMPRIMIR!C231</f>
        <v>0</v>
      </c>
      <c r="G232" s="43">
        <f>IF(E232=0,0,IMPRIMIR!D231)</f>
        <v>0</v>
      </c>
      <c r="H232" s="43">
        <f>IF(E232=0,0,IMPRIMIR!E231)</f>
        <v>0</v>
      </c>
      <c r="I232" s="43">
        <f t="shared" si="13"/>
        <v>0</v>
      </c>
      <c r="J232" s="43">
        <f t="shared" si="14"/>
        <v>0</v>
      </c>
      <c r="K232" s="43">
        <f t="shared" si="15"/>
        <v>0</v>
      </c>
      <c r="L232" s="269"/>
      <c r="M232" s="269"/>
      <c r="N232" s="269"/>
      <c r="O232" s="269"/>
      <c r="P232" s="269"/>
      <c r="Q232" s="269"/>
      <c r="R232" s="269"/>
    </row>
    <row r="233" spans="1:18" x14ac:dyDescent="0.25">
      <c r="A233" s="270"/>
      <c r="B233" s="271">
        <f>IF(E233=0,0,IMPRIMIR!A232)</f>
        <v>0</v>
      </c>
      <c r="C233" s="43">
        <f>IF(E233=0,0,IMPRIMIR!$D$3)</f>
        <v>0</v>
      </c>
      <c r="D233" s="43">
        <f t="shared" si="12"/>
        <v>0</v>
      </c>
      <c r="E233" s="43">
        <f>IMPRIMIR!B232</f>
        <v>0</v>
      </c>
      <c r="F233" s="43">
        <f>IMPRIMIR!C232</f>
        <v>0</v>
      </c>
      <c r="G233" s="43">
        <f>IF(E233=0,0,IMPRIMIR!D232)</f>
        <v>0</v>
      </c>
      <c r="H233" s="43">
        <f>IF(E233=0,0,IMPRIMIR!E232)</f>
        <v>0</v>
      </c>
      <c r="I233" s="43">
        <f t="shared" si="13"/>
        <v>0</v>
      </c>
      <c r="J233" s="43">
        <f t="shared" si="14"/>
        <v>0</v>
      </c>
      <c r="K233" s="43">
        <f t="shared" si="15"/>
        <v>0</v>
      </c>
      <c r="L233" s="269"/>
      <c r="M233" s="269"/>
      <c r="N233" s="269"/>
      <c r="O233" s="269"/>
      <c r="P233" s="269"/>
      <c r="Q233" s="269"/>
      <c r="R233" s="269"/>
    </row>
    <row r="234" spans="1:18" x14ac:dyDescent="0.25">
      <c r="A234" s="270"/>
      <c r="B234" s="271">
        <f>IF(E234=0,0,IMPRIMIR!A233)</f>
        <v>0</v>
      </c>
      <c r="C234" s="43">
        <f>IF(E234=0,0,IMPRIMIR!$D$3)</f>
        <v>0</v>
      </c>
      <c r="D234" s="43">
        <f t="shared" si="12"/>
        <v>0</v>
      </c>
      <c r="E234" s="43">
        <f>IMPRIMIR!B233</f>
        <v>0</v>
      </c>
      <c r="F234" s="43">
        <f>IMPRIMIR!C233</f>
        <v>0</v>
      </c>
      <c r="G234" s="43">
        <f>IF(E234=0,0,IMPRIMIR!D233)</f>
        <v>0</v>
      </c>
      <c r="H234" s="43">
        <f>IF(E234=0,0,IMPRIMIR!E233)</f>
        <v>0</v>
      </c>
      <c r="I234" s="43">
        <f t="shared" si="13"/>
        <v>0</v>
      </c>
      <c r="J234" s="43">
        <f t="shared" si="14"/>
        <v>0</v>
      </c>
      <c r="K234" s="43">
        <f t="shared" si="15"/>
        <v>0</v>
      </c>
      <c r="L234" s="269"/>
      <c r="M234" s="269"/>
      <c r="N234" s="269"/>
      <c r="O234" s="269"/>
      <c r="P234" s="269"/>
      <c r="Q234" s="269"/>
      <c r="R234" s="269"/>
    </row>
    <row r="235" spans="1:18" x14ac:dyDescent="0.25">
      <c r="A235" s="270"/>
      <c r="B235" s="271">
        <f>IF(E235=0,0,IMPRIMIR!A234)</f>
        <v>0</v>
      </c>
      <c r="C235" s="43">
        <f>IF(E235=0,0,IMPRIMIR!$D$3)</f>
        <v>0</v>
      </c>
      <c r="D235" s="43">
        <f t="shared" si="12"/>
        <v>0</v>
      </c>
      <c r="E235" s="43">
        <f>IMPRIMIR!B234</f>
        <v>0</v>
      </c>
      <c r="F235" s="43">
        <f>IMPRIMIR!C234</f>
        <v>0</v>
      </c>
      <c r="G235" s="43">
        <f>IF(E235=0,0,IMPRIMIR!D234)</f>
        <v>0</v>
      </c>
      <c r="H235" s="43">
        <f>IF(E235=0,0,IMPRIMIR!E234)</f>
        <v>0</v>
      </c>
      <c r="I235" s="43">
        <f t="shared" si="13"/>
        <v>0</v>
      </c>
      <c r="J235" s="43">
        <f t="shared" si="14"/>
        <v>0</v>
      </c>
      <c r="K235" s="43">
        <f t="shared" si="15"/>
        <v>0</v>
      </c>
      <c r="L235" s="269"/>
      <c r="M235" s="269"/>
      <c r="N235" s="269"/>
      <c r="O235" s="269"/>
      <c r="P235" s="269"/>
      <c r="Q235" s="269"/>
      <c r="R235" s="269"/>
    </row>
    <row r="236" spans="1:18" x14ac:dyDescent="0.25">
      <c r="A236" s="270"/>
      <c r="B236" s="271">
        <f>IF(E236=0,0,IMPRIMIR!A235)</f>
        <v>0</v>
      </c>
      <c r="C236" s="43">
        <f>IF(E236=0,0,IMPRIMIR!$D$3)</f>
        <v>0</v>
      </c>
      <c r="D236" s="43">
        <f t="shared" si="12"/>
        <v>0</v>
      </c>
      <c r="E236" s="43">
        <f>IMPRIMIR!B235</f>
        <v>0</v>
      </c>
      <c r="F236" s="43">
        <f>IMPRIMIR!C235</f>
        <v>0</v>
      </c>
      <c r="G236" s="43">
        <f>IF(E236=0,0,IMPRIMIR!D235)</f>
        <v>0</v>
      </c>
      <c r="H236" s="43">
        <f>IF(E236=0,0,IMPRIMIR!E235)</f>
        <v>0</v>
      </c>
      <c r="I236" s="43">
        <f t="shared" si="13"/>
        <v>0</v>
      </c>
      <c r="J236" s="43">
        <f t="shared" si="14"/>
        <v>0</v>
      </c>
      <c r="K236" s="43">
        <f t="shared" si="15"/>
        <v>0</v>
      </c>
      <c r="L236" s="269"/>
      <c r="M236" s="269"/>
      <c r="N236" s="269"/>
      <c r="O236" s="269"/>
      <c r="P236" s="269"/>
      <c r="Q236" s="269"/>
      <c r="R236" s="269"/>
    </row>
    <row r="237" spans="1:18" x14ac:dyDescent="0.25">
      <c r="A237" s="270"/>
      <c r="B237" s="271">
        <f>IF(E237=0,0,IMPRIMIR!A236)</f>
        <v>0</v>
      </c>
      <c r="C237" s="43">
        <f>IF(E237=0,0,IMPRIMIR!$D$3)</f>
        <v>0</v>
      </c>
      <c r="D237" s="43">
        <f t="shared" si="12"/>
        <v>0</v>
      </c>
      <c r="E237" s="43">
        <f>IMPRIMIR!B236</f>
        <v>0</v>
      </c>
      <c r="F237" s="43">
        <f>IMPRIMIR!C236</f>
        <v>0</v>
      </c>
      <c r="G237" s="43">
        <f>IF(E237=0,0,IMPRIMIR!D236)</f>
        <v>0</v>
      </c>
      <c r="H237" s="43">
        <f>IF(E237=0,0,IMPRIMIR!E236)</f>
        <v>0</v>
      </c>
      <c r="I237" s="43">
        <f t="shared" si="13"/>
        <v>0</v>
      </c>
      <c r="J237" s="43">
        <f t="shared" si="14"/>
        <v>0</v>
      </c>
      <c r="K237" s="43">
        <f t="shared" si="15"/>
        <v>0</v>
      </c>
      <c r="L237" s="269"/>
      <c r="M237" s="269"/>
      <c r="N237" s="269"/>
      <c r="O237" s="269"/>
      <c r="P237" s="269"/>
      <c r="Q237" s="269"/>
      <c r="R237" s="269"/>
    </row>
    <row r="238" spans="1:18" x14ac:dyDescent="0.25">
      <c r="A238" s="270"/>
      <c r="B238" s="271">
        <f>IF(E238=0,0,IMPRIMIR!A237)</f>
        <v>0</v>
      </c>
      <c r="C238" s="43">
        <f>IF(E238=0,0,IMPRIMIR!$D$3)</f>
        <v>0</v>
      </c>
      <c r="D238" s="43">
        <f t="shared" si="12"/>
        <v>0</v>
      </c>
      <c r="E238" s="43">
        <f>IMPRIMIR!B237</f>
        <v>0</v>
      </c>
      <c r="F238" s="43">
        <f>IMPRIMIR!C237</f>
        <v>0</v>
      </c>
      <c r="G238" s="43">
        <f>IF(E238=0,0,IMPRIMIR!D237)</f>
        <v>0</v>
      </c>
      <c r="H238" s="43">
        <f>IF(E238=0,0,IMPRIMIR!E237)</f>
        <v>0</v>
      </c>
      <c r="I238" s="43">
        <f t="shared" si="13"/>
        <v>0</v>
      </c>
      <c r="J238" s="43">
        <f t="shared" si="14"/>
        <v>0</v>
      </c>
      <c r="K238" s="43">
        <f t="shared" si="15"/>
        <v>0</v>
      </c>
      <c r="L238" s="269"/>
      <c r="M238" s="269"/>
      <c r="N238" s="269"/>
      <c r="O238" s="269"/>
      <c r="P238" s="269"/>
      <c r="Q238" s="269"/>
      <c r="R238" s="269"/>
    </row>
    <row r="239" spans="1:18" x14ac:dyDescent="0.25">
      <c r="A239" s="270"/>
      <c r="B239" s="271">
        <f>IF(E239=0,0,IMPRIMIR!A238)</f>
        <v>0</v>
      </c>
      <c r="C239" s="43">
        <f>IF(E239=0,0,IMPRIMIR!$D$3)</f>
        <v>0</v>
      </c>
      <c r="D239" s="43">
        <f t="shared" si="12"/>
        <v>0</v>
      </c>
      <c r="E239" s="43">
        <f>IMPRIMIR!B238</f>
        <v>0</v>
      </c>
      <c r="F239" s="43">
        <f>IMPRIMIR!C238</f>
        <v>0</v>
      </c>
      <c r="G239" s="43">
        <f>IF(E239=0,0,IMPRIMIR!D238)</f>
        <v>0</v>
      </c>
      <c r="H239" s="43">
        <f>IF(E239=0,0,IMPRIMIR!E238)</f>
        <v>0</v>
      </c>
      <c r="I239" s="43">
        <f t="shared" si="13"/>
        <v>0</v>
      </c>
      <c r="J239" s="43">
        <f t="shared" si="14"/>
        <v>0</v>
      </c>
      <c r="K239" s="43">
        <f t="shared" si="15"/>
        <v>0</v>
      </c>
      <c r="L239" s="269"/>
      <c r="M239" s="269"/>
      <c r="N239" s="269"/>
      <c r="O239" s="269"/>
      <c r="P239" s="269"/>
      <c r="Q239" s="269"/>
      <c r="R239" s="269"/>
    </row>
    <row r="240" spans="1:18" x14ac:dyDescent="0.25">
      <c r="A240" s="270"/>
      <c r="B240" s="271">
        <f>IF(E240=0,0,IMPRIMIR!A239)</f>
        <v>0</v>
      </c>
      <c r="C240" s="43">
        <f>IF(E240=0,0,IMPRIMIR!$D$3)</f>
        <v>0</v>
      </c>
      <c r="D240" s="43">
        <f t="shared" si="12"/>
        <v>0</v>
      </c>
      <c r="E240" s="43">
        <f>IMPRIMIR!B239</f>
        <v>0</v>
      </c>
      <c r="F240" s="43">
        <f>IMPRIMIR!C239</f>
        <v>0</v>
      </c>
      <c r="G240" s="43">
        <f>IF(E240=0,0,IMPRIMIR!D239)</f>
        <v>0</v>
      </c>
      <c r="H240" s="43">
        <f>IF(E240=0,0,IMPRIMIR!E239)</f>
        <v>0</v>
      </c>
      <c r="I240" s="43">
        <f t="shared" si="13"/>
        <v>0</v>
      </c>
      <c r="J240" s="43">
        <f t="shared" si="14"/>
        <v>0</v>
      </c>
      <c r="K240" s="43">
        <f t="shared" si="15"/>
        <v>0</v>
      </c>
      <c r="L240" s="269"/>
      <c r="M240" s="269"/>
      <c r="N240" s="269"/>
      <c r="O240" s="269"/>
      <c r="P240" s="269"/>
      <c r="Q240" s="269"/>
      <c r="R240" s="269"/>
    </row>
    <row r="241" spans="1:18" x14ac:dyDescent="0.25">
      <c r="A241" s="270"/>
      <c r="B241" s="271">
        <f>IF(E241=0,0,IMPRIMIR!A240)</f>
        <v>0</v>
      </c>
      <c r="C241" s="43">
        <f>IF(E241=0,0,IMPRIMIR!$D$3)</f>
        <v>0</v>
      </c>
      <c r="D241" s="43">
        <f t="shared" si="12"/>
        <v>0</v>
      </c>
      <c r="E241" s="43">
        <f>IMPRIMIR!B240</f>
        <v>0</v>
      </c>
      <c r="F241" s="43">
        <f>IMPRIMIR!C240</f>
        <v>0</v>
      </c>
      <c r="G241" s="43">
        <f>IF(E241=0,0,IMPRIMIR!D240)</f>
        <v>0</v>
      </c>
      <c r="H241" s="43">
        <f>IF(E241=0,0,IMPRIMIR!E240)</f>
        <v>0</v>
      </c>
      <c r="I241" s="43">
        <f t="shared" si="13"/>
        <v>0</v>
      </c>
      <c r="J241" s="43">
        <f t="shared" si="14"/>
        <v>0</v>
      </c>
      <c r="K241" s="43">
        <f t="shared" si="15"/>
        <v>0</v>
      </c>
      <c r="L241" s="269"/>
      <c r="M241" s="269"/>
      <c r="N241" s="269"/>
      <c r="O241" s="269"/>
      <c r="P241" s="269"/>
      <c r="Q241" s="269"/>
      <c r="R241" s="269"/>
    </row>
    <row r="242" spans="1:18" x14ac:dyDescent="0.25">
      <c r="A242" s="270"/>
      <c r="B242" s="271">
        <f>IF(E242=0,0,IMPRIMIR!A241)</f>
        <v>0</v>
      </c>
      <c r="C242" s="43">
        <f>IF(E242=0,0,IMPRIMIR!$D$3)</f>
        <v>0</v>
      </c>
      <c r="D242" s="43">
        <f t="shared" si="12"/>
        <v>0</v>
      </c>
      <c r="E242" s="43">
        <f>IMPRIMIR!B241</f>
        <v>0</v>
      </c>
      <c r="F242" s="43">
        <f>IMPRIMIR!C241</f>
        <v>0</v>
      </c>
      <c r="G242" s="43">
        <f>IF(E242=0,0,IMPRIMIR!D241)</f>
        <v>0</v>
      </c>
      <c r="H242" s="43">
        <f>IF(E242=0,0,IMPRIMIR!E241)</f>
        <v>0</v>
      </c>
      <c r="I242" s="43">
        <f t="shared" si="13"/>
        <v>0</v>
      </c>
      <c r="J242" s="43">
        <f t="shared" si="14"/>
        <v>0</v>
      </c>
      <c r="K242" s="43">
        <f t="shared" si="15"/>
        <v>0</v>
      </c>
      <c r="L242" s="269"/>
      <c r="M242" s="269"/>
      <c r="N242" s="269"/>
      <c r="O242" s="269"/>
      <c r="P242" s="269"/>
      <c r="Q242" s="269"/>
      <c r="R242" s="269"/>
    </row>
    <row r="243" spans="1:18" x14ac:dyDescent="0.25">
      <c r="A243" s="270"/>
      <c r="B243" s="271">
        <f>IF(E243=0,0,IMPRIMIR!A242)</f>
        <v>0</v>
      </c>
      <c r="C243" s="43">
        <f>IF(E243=0,0,IMPRIMIR!$D$3)</f>
        <v>0</v>
      </c>
      <c r="D243" s="43">
        <f t="shared" si="12"/>
        <v>0</v>
      </c>
      <c r="E243" s="43">
        <f>IMPRIMIR!B242</f>
        <v>0</v>
      </c>
      <c r="F243" s="43">
        <f>IMPRIMIR!C242</f>
        <v>0</v>
      </c>
      <c r="G243" s="43">
        <f>IF(E243=0,0,IMPRIMIR!D242)</f>
        <v>0</v>
      </c>
      <c r="H243" s="43">
        <f>IF(E243=0,0,IMPRIMIR!E242)</f>
        <v>0</v>
      </c>
      <c r="I243" s="43">
        <f t="shared" si="13"/>
        <v>0</v>
      </c>
      <c r="J243" s="43">
        <f t="shared" si="14"/>
        <v>0</v>
      </c>
      <c r="K243" s="43">
        <f t="shared" si="15"/>
        <v>0</v>
      </c>
      <c r="L243" s="269"/>
      <c r="M243" s="269"/>
      <c r="N243" s="269"/>
      <c r="O243" s="269"/>
      <c r="P243" s="269"/>
      <c r="Q243" s="269"/>
      <c r="R243" s="269"/>
    </row>
    <row r="244" spans="1:18" x14ac:dyDescent="0.25">
      <c r="A244" s="270"/>
      <c r="B244" s="271">
        <f>IF(E244=0,0,IMPRIMIR!A243)</f>
        <v>0</v>
      </c>
      <c r="C244" s="43">
        <f>IF(E244=0,0,IMPRIMIR!$D$3)</f>
        <v>0</v>
      </c>
      <c r="D244" s="43">
        <f t="shared" si="12"/>
        <v>0</v>
      </c>
      <c r="E244" s="43">
        <f>IMPRIMIR!B243</f>
        <v>0</v>
      </c>
      <c r="F244" s="43">
        <f>IMPRIMIR!C243</f>
        <v>0</v>
      </c>
      <c r="G244" s="43">
        <f>IF(E244=0,0,IMPRIMIR!D243)</f>
        <v>0</v>
      </c>
      <c r="H244" s="43">
        <f>IF(E244=0,0,IMPRIMIR!E243)</f>
        <v>0</v>
      </c>
      <c r="I244" s="43">
        <f t="shared" si="13"/>
        <v>0</v>
      </c>
      <c r="J244" s="43">
        <f t="shared" si="14"/>
        <v>0</v>
      </c>
      <c r="K244" s="43">
        <f t="shared" si="15"/>
        <v>0</v>
      </c>
      <c r="L244" s="269"/>
      <c r="M244" s="269"/>
      <c r="N244" s="269"/>
      <c r="O244" s="269"/>
      <c r="P244" s="269"/>
      <c r="Q244" s="269"/>
      <c r="R244" s="269"/>
    </row>
    <row r="245" spans="1:18" x14ac:dyDescent="0.25">
      <c r="A245" s="270"/>
      <c r="B245" s="271">
        <f>IF(E245=0,0,IMPRIMIR!A244)</f>
        <v>0</v>
      </c>
      <c r="C245" s="43">
        <f>IF(E245=0,0,IMPRIMIR!$D$3)</f>
        <v>0</v>
      </c>
      <c r="D245" s="43">
        <f t="shared" si="12"/>
        <v>0</v>
      </c>
      <c r="E245" s="43">
        <f>IMPRIMIR!B244</f>
        <v>0</v>
      </c>
      <c r="F245" s="43">
        <f>IMPRIMIR!C244</f>
        <v>0</v>
      </c>
      <c r="G245" s="43">
        <f>IF(E245=0,0,IMPRIMIR!D244)</f>
        <v>0</v>
      </c>
      <c r="H245" s="43">
        <f>IF(E245=0,0,IMPRIMIR!E244)</f>
        <v>0</v>
      </c>
      <c r="I245" s="43">
        <f t="shared" si="13"/>
        <v>0</v>
      </c>
      <c r="J245" s="43">
        <f t="shared" si="14"/>
        <v>0</v>
      </c>
      <c r="K245" s="43">
        <f t="shared" si="15"/>
        <v>0</v>
      </c>
      <c r="L245" s="269"/>
      <c r="M245" s="269"/>
      <c r="N245" s="269"/>
      <c r="O245" s="269"/>
      <c r="P245" s="269"/>
      <c r="Q245" s="269"/>
      <c r="R245" s="269"/>
    </row>
    <row r="246" spans="1:18" x14ac:dyDescent="0.25">
      <c r="A246" s="270"/>
      <c r="B246" s="271">
        <f>IF(E246=0,0,IMPRIMIR!A245)</f>
        <v>0</v>
      </c>
      <c r="C246" s="43">
        <f>IF(E246=0,0,IMPRIMIR!$D$3)</f>
        <v>0</v>
      </c>
      <c r="D246" s="43">
        <f t="shared" si="12"/>
        <v>0</v>
      </c>
      <c r="E246" s="43">
        <f>IMPRIMIR!B245</f>
        <v>0</v>
      </c>
      <c r="F246" s="43">
        <f>IMPRIMIR!C245</f>
        <v>0</v>
      </c>
      <c r="G246" s="43">
        <f>IF(E246=0,0,IMPRIMIR!D245)</f>
        <v>0</v>
      </c>
      <c r="H246" s="43">
        <f>IF(E246=0,0,IMPRIMIR!E245)</f>
        <v>0</v>
      </c>
      <c r="I246" s="43">
        <f t="shared" si="13"/>
        <v>0</v>
      </c>
      <c r="J246" s="43">
        <f t="shared" si="14"/>
        <v>0</v>
      </c>
      <c r="K246" s="43">
        <f t="shared" si="15"/>
        <v>0</v>
      </c>
      <c r="L246" s="269"/>
      <c r="M246" s="269"/>
      <c r="N246" s="269"/>
      <c r="O246" s="269"/>
      <c r="P246" s="269"/>
      <c r="Q246" s="269"/>
      <c r="R246" s="269"/>
    </row>
    <row r="247" spans="1:18" x14ac:dyDescent="0.25">
      <c r="A247" s="270"/>
      <c r="B247" s="271">
        <f>IF(E247=0,0,IMPRIMIR!A246)</f>
        <v>0</v>
      </c>
      <c r="C247" s="43">
        <f>IF(E247=0,0,IMPRIMIR!$D$3)</f>
        <v>0</v>
      </c>
      <c r="D247" s="43">
        <f t="shared" si="12"/>
        <v>0</v>
      </c>
      <c r="E247" s="43">
        <f>IMPRIMIR!B246</f>
        <v>0</v>
      </c>
      <c r="F247" s="43">
        <f>IMPRIMIR!C246</f>
        <v>0</v>
      </c>
      <c r="G247" s="43">
        <f>IF(E247=0,0,IMPRIMIR!D246)</f>
        <v>0</v>
      </c>
      <c r="H247" s="43">
        <f>IF(E247=0,0,IMPRIMIR!E246)</f>
        <v>0</v>
      </c>
      <c r="I247" s="43">
        <f t="shared" si="13"/>
        <v>0</v>
      </c>
      <c r="J247" s="43">
        <f t="shared" si="14"/>
        <v>0</v>
      </c>
      <c r="K247" s="43">
        <f t="shared" si="15"/>
        <v>0</v>
      </c>
      <c r="L247" s="269"/>
      <c r="M247" s="269"/>
      <c r="N247" s="269"/>
      <c r="O247" s="269"/>
      <c r="P247" s="269"/>
      <c r="Q247" s="269"/>
      <c r="R247" s="269"/>
    </row>
    <row r="248" spans="1:18" x14ac:dyDescent="0.25">
      <c r="A248" s="270"/>
      <c r="B248" s="271">
        <f>IF(E248=0,0,IMPRIMIR!A247)</f>
        <v>0</v>
      </c>
      <c r="C248" s="43">
        <f>IF(E248=0,0,IMPRIMIR!$D$3)</f>
        <v>0</v>
      </c>
      <c r="D248" s="43">
        <f t="shared" si="12"/>
        <v>0</v>
      </c>
      <c r="E248" s="43">
        <f>IMPRIMIR!B247</f>
        <v>0</v>
      </c>
      <c r="F248" s="43">
        <f>IMPRIMIR!C247</f>
        <v>0</v>
      </c>
      <c r="G248" s="43">
        <f>IF(E248=0,0,IMPRIMIR!D247)</f>
        <v>0</v>
      </c>
      <c r="H248" s="43">
        <f>IF(E248=0,0,IMPRIMIR!E247)</f>
        <v>0</v>
      </c>
      <c r="I248" s="43">
        <f t="shared" si="13"/>
        <v>0</v>
      </c>
      <c r="J248" s="43">
        <f t="shared" si="14"/>
        <v>0</v>
      </c>
      <c r="K248" s="43">
        <f t="shared" si="15"/>
        <v>0</v>
      </c>
      <c r="L248" s="269"/>
      <c r="M248" s="269"/>
      <c r="N248" s="269"/>
      <c r="O248" s="269"/>
      <c r="P248" s="269"/>
      <c r="Q248" s="269"/>
      <c r="R248" s="269"/>
    </row>
    <row r="249" spans="1:18" x14ac:dyDescent="0.25">
      <c r="A249" s="270"/>
      <c r="B249" s="271">
        <f>IF(E249=0,0,IMPRIMIR!A248)</f>
        <v>0</v>
      </c>
      <c r="C249" s="43">
        <f>IF(E249=0,0,IMPRIMIR!$D$3)</f>
        <v>0</v>
      </c>
      <c r="D249" s="43">
        <f t="shared" si="12"/>
        <v>0</v>
      </c>
      <c r="E249" s="43">
        <f>IMPRIMIR!B248</f>
        <v>0</v>
      </c>
      <c r="F249" s="43">
        <f>IMPRIMIR!C248</f>
        <v>0</v>
      </c>
      <c r="G249" s="43">
        <f>IF(E249=0,0,IMPRIMIR!D248)</f>
        <v>0</v>
      </c>
      <c r="H249" s="43">
        <f>IF(E249=0,0,IMPRIMIR!E248)</f>
        <v>0</v>
      </c>
      <c r="I249" s="43">
        <f t="shared" si="13"/>
        <v>0</v>
      </c>
      <c r="J249" s="43">
        <f t="shared" si="14"/>
        <v>0</v>
      </c>
      <c r="K249" s="43">
        <f t="shared" si="15"/>
        <v>0</v>
      </c>
      <c r="L249" s="269"/>
      <c r="M249" s="269"/>
      <c r="N249" s="269"/>
      <c r="O249" s="269"/>
      <c r="P249" s="269"/>
      <c r="Q249" s="269"/>
      <c r="R249" s="269"/>
    </row>
    <row r="250" spans="1:18" x14ac:dyDescent="0.25">
      <c r="A250" s="270"/>
      <c r="B250" s="271">
        <f>IF(E250=0,0,IMPRIMIR!A249)</f>
        <v>0</v>
      </c>
      <c r="C250" s="43">
        <f>IF(E250=0,0,IMPRIMIR!$D$3)</f>
        <v>0</v>
      </c>
      <c r="D250" s="43">
        <f t="shared" si="12"/>
        <v>0</v>
      </c>
      <c r="E250" s="43">
        <f>IMPRIMIR!B249</f>
        <v>0</v>
      </c>
      <c r="F250" s="43">
        <f>IMPRIMIR!C249</f>
        <v>0</v>
      </c>
      <c r="G250" s="43">
        <f>IF(E250=0,0,IMPRIMIR!D249)</f>
        <v>0</v>
      </c>
      <c r="H250" s="43">
        <f>IF(E250=0,0,IMPRIMIR!E249)</f>
        <v>0</v>
      </c>
      <c r="I250" s="43">
        <f t="shared" si="13"/>
        <v>0</v>
      </c>
      <c r="J250" s="43">
        <f t="shared" si="14"/>
        <v>0</v>
      </c>
      <c r="K250" s="43">
        <f t="shared" si="15"/>
        <v>0</v>
      </c>
      <c r="L250" s="269"/>
      <c r="M250" s="269"/>
      <c r="N250" s="269"/>
      <c r="O250" s="269"/>
      <c r="P250" s="269"/>
      <c r="Q250" s="269"/>
      <c r="R250" s="269"/>
    </row>
    <row r="251" spans="1:18" x14ac:dyDescent="0.25">
      <c r="A251" s="270"/>
      <c r="B251" s="271">
        <f>IF(E251=0,0,IMPRIMIR!A250)</f>
        <v>0</v>
      </c>
      <c r="C251" s="43">
        <f>IF(E251=0,0,IMPRIMIR!$D$3)</f>
        <v>0</v>
      </c>
      <c r="D251" s="43">
        <f t="shared" si="12"/>
        <v>0</v>
      </c>
      <c r="E251" s="43">
        <f>IMPRIMIR!B250</f>
        <v>0</v>
      </c>
      <c r="F251" s="43">
        <f>IMPRIMIR!C250</f>
        <v>0</v>
      </c>
      <c r="G251" s="43">
        <f>IF(E251=0,0,IMPRIMIR!D250)</f>
        <v>0</v>
      </c>
      <c r="H251" s="43">
        <f>IF(E251=0,0,IMPRIMIR!E250)</f>
        <v>0</v>
      </c>
      <c r="I251" s="43">
        <f t="shared" si="13"/>
        <v>0</v>
      </c>
      <c r="J251" s="43">
        <f t="shared" si="14"/>
        <v>0</v>
      </c>
      <c r="K251" s="43">
        <f t="shared" si="15"/>
        <v>0</v>
      </c>
      <c r="L251" s="269"/>
      <c r="M251" s="269"/>
      <c r="N251" s="269"/>
      <c r="O251" s="269"/>
      <c r="P251" s="269"/>
      <c r="Q251" s="269"/>
      <c r="R251" s="269"/>
    </row>
    <row r="252" spans="1:18" x14ac:dyDescent="0.25">
      <c r="A252" s="270"/>
      <c r="B252" s="271">
        <f>IF(E252=0,0,IMPRIMIR!A251)</f>
        <v>0</v>
      </c>
      <c r="C252" s="43">
        <f>IF(E252=0,0,IMPRIMIR!$D$3)</f>
        <v>0</v>
      </c>
      <c r="D252" s="43">
        <f t="shared" si="12"/>
        <v>0</v>
      </c>
      <c r="E252" s="43">
        <f>IMPRIMIR!B251</f>
        <v>0</v>
      </c>
      <c r="F252" s="43">
        <f>IMPRIMIR!C251</f>
        <v>0</v>
      </c>
      <c r="G252" s="43">
        <f>IF(E252=0,0,IMPRIMIR!D251)</f>
        <v>0</v>
      </c>
      <c r="H252" s="43">
        <f>IF(E252=0,0,IMPRIMIR!E251)</f>
        <v>0</v>
      </c>
      <c r="I252" s="43">
        <f t="shared" si="13"/>
        <v>0</v>
      </c>
      <c r="J252" s="43">
        <f t="shared" si="14"/>
        <v>0</v>
      </c>
      <c r="K252" s="43">
        <f t="shared" si="15"/>
        <v>0</v>
      </c>
      <c r="L252" s="269"/>
      <c r="M252" s="269"/>
      <c r="N252" s="269"/>
      <c r="O252" s="269"/>
      <c r="P252" s="269"/>
      <c r="Q252" s="269"/>
      <c r="R252" s="269"/>
    </row>
    <row r="253" spans="1:18" x14ac:dyDescent="0.25">
      <c r="A253" s="270"/>
      <c r="B253" s="271">
        <f>IF(E253=0,0,IMPRIMIR!A252)</f>
        <v>0</v>
      </c>
      <c r="C253" s="43">
        <f>IF(E253=0,0,IMPRIMIR!$D$3)</f>
        <v>0</v>
      </c>
      <c r="D253" s="43">
        <f t="shared" si="12"/>
        <v>0</v>
      </c>
      <c r="E253" s="43">
        <f>IMPRIMIR!B252</f>
        <v>0</v>
      </c>
      <c r="F253" s="43">
        <f>IMPRIMIR!C252</f>
        <v>0</v>
      </c>
      <c r="G253" s="43">
        <f>IF(E253=0,0,IMPRIMIR!D252)</f>
        <v>0</v>
      </c>
      <c r="H253" s="43">
        <f>IF(E253=0,0,IMPRIMIR!E252)</f>
        <v>0</v>
      </c>
      <c r="I253" s="43">
        <f t="shared" si="13"/>
        <v>0</v>
      </c>
      <c r="J253" s="43">
        <f t="shared" si="14"/>
        <v>0</v>
      </c>
      <c r="K253" s="43">
        <f t="shared" si="15"/>
        <v>0</v>
      </c>
      <c r="L253" s="269"/>
      <c r="M253" s="269"/>
      <c r="N253" s="269"/>
      <c r="O253" s="269"/>
      <c r="P253" s="269"/>
      <c r="Q253" s="269"/>
      <c r="R253" s="269"/>
    </row>
    <row r="254" spans="1:18" x14ac:dyDescent="0.25">
      <c r="A254" s="270"/>
      <c r="B254" s="271">
        <f>IF(E254=0,0,IMPRIMIR!A253)</f>
        <v>0</v>
      </c>
      <c r="C254" s="43">
        <f>IF(E254=0,0,IMPRIMIR!$D$3)</f>
        <v>0</v>
      </c>
      <c r="D254" s="43">
        <f t="shared" si="12"/>
        <v>0</v>
      </c>
      <c r="E254" s="43">
        <f>IMPRIMIR!B253</f>
        <v>0</v>
      </c>
      <c r="F254" s="43">
        <f>IMPRIMIR!C253</f>
        <v>0</v>
      </c>
      <c r="G254" s="43">
        <f>IF(E254=0,0,IMPRIMIR!D253)</f>
        <v>0</v>
      </c>
      <c r="H254" s="43">
        <f>IF(E254=0,0,IMPRIMIR!E253)</f>
        <v>0</v>
      </c>
      <c r="I254" s="43">
        <f t="shared" si="13"/>
        <v>0</v>
      </c>
      <c r="J254" s="43">
        <f t="shared" si="14"/>
        <v>0</v>
      </c>
      <c r="K254" s="43">
        <f t="shared" si="15"/>
        <v>0</v>
      </c>
      <c r="L254" s="269"/>
      <c r="M254" s="269"/>
      <c r="N254" s="269"/>
      <c r="O254" s="269"/>
      <c r="P254" s="269"/>
      <c r="Q254" s="269"/>
      <c r="R254" s="269"/>
    </row>
    <row r="255" spans="1:18" x14ac:dyDescent="0.25">
      <c r="A255" s="270"/>
      <c r="B255" s="271">
        <f>IF(E255=0,0,IMPRIMIR!A254)</f>
        <v>0</v>
      </c>
      <c r="C255" s="43">
        <f>IF(E255=0,0,IMPRIMIR!$D$3)</f>
        <v>0</v>
      </c>
      <c r="D255" s="43">
        <f t="shared" si="12"/>
        <v>0</v>
      </c>
      <c r="E255" s="43">
        <f>IMPRIMIR!B254</f>
        <v>0</v>
      </c>
      <c r="F255" s="43">
        <f>IMPRIMIR!C254</f>
        <v>0</v>
      </c>
      <c r="G255" s="43">
        <f>IF(E255=0,0,IMPRIMIR!D254)</f>
        <v>0</v>
      </c>
      <c r="H255" s="43">
        <f>IF(E255=0,0,IMPRIMIR!E254)</f>
        <v>0</v>
      </c>
      <c r="I255" s="43">
        <f t="shared" si="13"/>
        <v>0</v>
      </c>
      <c r="J255" s="43">
        <f t="shared" si="14"/>
        <v>0</v>
      </c>
      <c r="K255" s="43">
        <f t="shared" si="15"/>
        <v>0</v>
      </c>
      <c r="L255" s="269"/>
      <c r="M255" s="269"/>
      <c r="N255" s="269"/>
      <c r="O255" s="269"/>
      <c r="P255" s="269"/>
      <c r="Q255" s="269"/>
      <c r="R255" s="269"/>
    </row>
    <row r="256" spans="1:18" x14ac:dyDescent="0.25">
      <c r="A256" s="270"/>
      <c r="B256" s="271">
        <f>IF(E256=0,0,IMPRIMIR!A255)</f>
        <v>0</v>
      </c>
      <c r="C256" s="43">
        <f>IF(E256=0,0,IMPRIMIR!$D$3)</f>
        <v>0</v>
      </c>
      <c r="D256" s="43">
        <f t="shared" si="12"/>
        <v>0</v>
      </c>
      <c r="E256" s="43">
        <f>IMPRIMIR!B255</f>
        <v>0</v>
      </c>
      <c r="F256" s="43">
        <f>IMPRIMIR!C255</f>
        <v>0</v>
      </c>
      <c r="G256" s="43">
        <f>IF(E256=0,0,IMPRIMIR!D255)</f>
        <v>0</v>
      </c>
      <c r="H256" s="43">
        <f>IF(E256=0,0,IMPRIMIR!E255)</f>
        <v>0</v>
      </c>
      <c r="I256" s="43">
        <f t="shared" si="13"/>
        <v>0</v>
      </c>
      <c r="J256" s="43">
        <f t="shared" si="14"/>
        <v>0</v>
      </c>
      <c r="K256" s="43">
        <f t="shared" si="15"/>
        <v>0</v>
      </c>
      <c r="L256" s="269"/>
      <c r="M256" s="269"/>
      <c r="N256" s="269"/>
      <c r="O256" s="269"/>
      <c r="P256" s="269"/>
      <c r="Q256" s="269"/>
      <c r="R256" s="269"/>
    </row>
    <row r="257" spans="1:18" x14ac:dyDescent="0.25">
      <c r="A257" s="270"/>
      <c r="B257" s="271">
        <f>IF(E257=0,0,IMPRIMIR!A256)</f>
        <v>0</v>
      </c>
      <c r="C257" s="43">
        <f>IF(E257=0,0,IMPRIMIR!$D$3)</f>
        <v>0</v>
      </c>
      <c r="D257" s="43">
        <f t="shared" si="12"/>
        <v>0</v>
      </c>
      <c r="E257" s="43">
        <f>IMPRIMIR!B256</f>
        <v>0</v>
      </c>
      <c r="F257" s="43">
        <f>IMPRIMIR!C256</f>
        <v>0</v>
      </c>
      <c r="G257" s="43">
        <f>IF(E257=0,0,IMPRIMIR!D256)</f>
        <v>0</v>
      </c>
      <c r="H257" s="43">
        <f>IF(E257=0,0,IMPRIMIR!E256)</f>
        <v>0</v>
      </c>
      <c r="I257" s="43">
        <f t="shared" si="13"/>
        <v>0</v>
      </c>
      <c r="J257" s="43">
        <f t="shared" si="14"/>
        <v>0</v>
      </c>
      <c r="K257" s="43">
        <f t="shared" si="15"/>
        <v>0</v>
      </c>
      <c r="L257" s="269"/>
      <c r="M257" s="269"/>
      <c r="N257" s="269"/>
      <c r="O257" s="269"/>
      <c r="P257" s="269"/>
      <c r="Q257" s="269"/>
      <c r="R257" s="269"/>
    </row>
    <row r="258" spans="1:18" x14ac:dyDescent="0.25">
      <c r="A258" s="270"/>
      <c r="B258" s="271">
        <f>IF(E258=0,0,IMPRIMIR!A257)</f>
        <v>0</v>
      </c>
      <c r="C258" s="43">
        <f>IF(E258=0,0,IMPRIMIR!$D$3)</f>
        <v>0</v>
      </c>
      <c r="D258" s="43">
        <f t="shared" si="12"/>
        <v>0</v>
      </c>
      <c r="E258" s="43">
        <f>IMPRIMIR!B257</f>
        <v>0</v>
      </c>
      <c r="F258" s="43">
        <f>IMPRIMIR!C257</f>
        <v>0</v>
      </c>
      <c r="G258" s="43">
        <f>IF(E258=0,0,IMPRIMIR!D257)</f>
        <v>0</v>
      </c>
      <c r="H258" s="43">
        <f>IF(E258=0,0,IMPRIMIR!E257)</f>
        <v>0</v>
      </c>
      <c r="I258" s="43">
        <f t="shared" si="13"/>
        <v>0</v>
      </c>
      <c r="J258" s="43">
        <f t="shared" si="14"/>
        <v>0</v>
      </c>
      <c r="K258" s="43">
        <f t="shared" si="15"/>
        <v>0</v>
      </c>
      <c r="L258" s="269"/>
      <c r="M258" s="269"/>
      <c r="N258" s="269"/>
      <c r="O258" s="269"/>
      <c r="P258" s="269"/>
      <c r="Q258" s="269"/>
      <c r="R258" s="269"/>
    </row>
    <row r="259" spans="1:18" x14ac:dyDescent="0.25">
      <c r="A259" s="270"/>
      <c r="B259" s="271">
        <f>IF(E259=0,0,IMPRIMIR!A258)</f>
        <v>0</v>
      </c>
      <c r="C259" s="43">
        <f>IF(E259=0,0,IMPRIMIR!$D$3)</f>
        <v>0</v>
      </c>
      <c r="D259" s="43">
        <f t="shared" si="12"/>
        <v>0</v>
      </c>
      <c r="E259" s="43">
        <f>IMPRIMIR!B258</f>
        <v>0</v>
      </c>
      <c r="F259" s="43">
        <f>IMPRIMIR!C258</f>
        <v>0</v>
      </c>
      <c r="G259" s="43">
        <f>IF(E259=0,0,IMPRIMIR!D258)</f>
        <v>0</v>
      </c>
      <c r="H259" s="43">
        <f>IF(E259=0,0,IMPRIMIR!E258)</f>
        <v>0</v>
      </c>
      <c r="I259" s="43">
        <f t="shared" si="13"/>
        <v>0</v>
      </c>
      <c r="J259" s="43">
        <f t="shared" si="14"/>
        <v>0</v>
      </c>
      <c r="K259" s="43">
        <f t="shared" si="15"/>
        <v>0</v>
      </c>
      <c r="L259" s="269"/>
      <c r="M259" s="269"/>
      <c r="N259" s="269"/>
      <c r="O259" s="269"/>
      <c r="P259" s="269"/>
      <c r="Q259" s="269"/>
      <c r="R259" s="269"/>
    </row>
    <row r="260" spans="1:18" x14ac:dyDescent="0.25">
      <c r="A260" s="270"/>
      <c r="B260" s="271">
        <f>IF(E260=0,0,IMPRIMIR!A259)</f>
        <v>0</v>
      </c>
      <c r="C260" s="43">
        <f>IF(E260=0,0,IMPRIMIR!$D$3)</f>
        <v>0</v>
      </c>
      <c r="D260" s="43">
        <f t="shared" si="12"/>
        <v>0</v>
      </c>
      <c r="E260" s="43">
        <f>IMPRIMIR!B259</f>
        <v>0</v>
      </c>
      <c r="F260" s="43">
        <f>IMPRIMIR!C259</f>
        <v>0</v>
      </c>
      <c r="G260" s="43">
        <f>IF(E260=0,0,IMPRIMIR!D259)</f>
        <v>0</v>
      </c>
      <c r="H260" s="43">
        <f>IF(E260=0,0,IMPRIMIR!E259)</f>
        <v>0</v>
      </c>
      <c r="I260" s="43">
        <f t="shared" si="13"/>
        <v>0</v>
      </c>
      <c r="J260" s="43">
        <f t="shared" si="14"/>
        <v>0</v>
      </c>
      <c r="K260" s="43">
        <f t="shared" si="15"/>
        <v>0</v>
      </c>
      <c r="L260" s="269"/>
      <c r="M260" s="269"/>
      <c r="N260" s="269"/>
      <c r="O260" s="269"/>
      <c r="P260" s="269"/>
      <c r="Q260" s="269"/>
      <c r="R260" s="269"/>
    </row>
    <row r="261" spans="1:18" x14ac:dyDescent="0.25">
      <c r="A261" s="270"/>
      <c r="B261" s="271">
        <f>IF(E261=0,0,IMPRIMIR!A260)</f>
        <v>0</v>
      </c>
      <c r="C261" s="43">
        <f>IF(E261=0,0,IMPRIMIR!$D$3)</f>
        <v>0</v>
      </c>
      <c r="D261" s="43">
        <f t="shared" si="12"/>
        <v>0</v>
      </c>
      <c r="E261" s="43">
        <f>IMPRIMIR!B260</f>
        <v>0</v>
      </c>
      <c r="F261" s="43">
        <f>IMPRIMIR!C260</f>
        <v>0</v>
      </c>
      <c r="G261" s="43">
        <f>IF(E261=0,0,IMPRIMIR!D260)</f>
        <v>0</v>
      </c>
      <c r="H261" s="43">
        <f>IF(E261=0,0,IMPRIMIR!E260)</f>
        <v>0</v>
      </c>
      <c r="I261" s="43">
        <f t="shared" si="13"/>
        <v>0</v>
      </c>
      <c r="J261" s="43">
        <f t="shared" si="14"/>
        <v>0</v>
      </c>
      <c r="K261" s="43">
        <f t="shared" si="15"/>
        <v>0</v>
      </c>
      <c r="L261" s="269"/>
      <c r="M261" s="269"/>
      <c r="N261" s="269"/>
      <c r="O261" s="269"/>
      <c r="P261" s="269"/>
      <c r="Q261" s="269"/>
      <c r="R261" s="269"/>
    </row>
    <row r="262" spans="1:18" x14ac:dyDescent="0.25">
      <c r="A262" s="270"/>
      <c r="B262" s="271">
        <f>IF(E262=0,0,IMPRIMIR!A261)</f>
        <v>0</v>
      </c>
      <c r="C262" s="43">
        <f>IF(E262=0,0,IMPRIMIR!$D$3)</f>
        <v>0</v>
      </c>
      <c r="D262" s="43">
        <f t="shared" si="12"/>
        <v>0</v>
      </c>
      <c r="E262" s="43">
        <f>IMPRIMIR!B261</f>
        <v>0</v>
      </c>
      <c r="F262" s="43">
        <f>IMPRIMIR!C261</f>
        <v>0</v>
      </c>
      <c r="G262" s="43">
        <f>IF(E262=0,0,IMPRIMIR!D261)</f>
        <v>0</v>
      </c>
      <c r="H262" s="43">
        <f>IF(E262=0,0,IMPRIMIR!E261)</f>
        <v>0</v>
      </c>
      <c r="I262" s="43">
        <f t="shared" si="13"/>
        <v>0</v>
      </c>
      <c r="J262" s="43">
        <f t="shared" si="14"/>
        <v>0</v>
      </c>
      <c r="K262" s="43">
        <f t="shared" si="15"/>
        <v>0</v>
      </c>
      <c r="L262" s="269"/>
      <c r="M262" s="269"/>
      <c r="N262" s="269"/>
      <c r="O262" s="269"/>
      <c r="P262" s="269"/>
      <c r="Q262" s="269"/>
      <c r="R262" s="269"/>
    </row>
    <row r="263" spans="1:18" x14ac:dyDescent="0.25">
      <c r="A263" s="270"/>
      <c r="B263" s="271">
        <f>IF(E263=0,0,IMPRIMIR!A262)</f>
        <v>0</v>
      </c>
      <c r="C263" s="43">
        <f>IF(E263=0,0,IMPRIMIR!$D$3)</f>
        <v>0</v>
      </c>
      <c r="D263" s="43">
        <f t="shared" si="12"/>
        <v>0</v>
      </c>
      <c r="E263" s="43">
        <f>IMPRIMIR!B262</f>
        <v>0</v>
      </c>
      <c r="F263" s="43">
        <f>IMPRIMIR!C262</f>
        <v>0</v>
      </c>
      <c r="G263" s="43">
        <f>IF(E263=0,0,IMPRIMIR!D262)</f>
        <v>0</v>
      </c>
      <c r="H263" s="43">
        <f>IF(E263=0,0,IMPRIMIR!E262)</f>
        <v>0</v>
      </c>
      <c r="I263" s="43">
        <f t="shared" si="13"/>
        <v>0</v>
      </c>
      <c r="J263" s="43">
        <f t="shared" si="14"/>
        <v>0</v>
      </c>
      <c r="K263" s="43">
        <f t="shared" si="15"/>
        <v>0</v>
      </c>
      <c r="L263" s="269"/>
      <c r="M263" s="269"/>
      <c r="N263" s="269"/>
      <c r="O263" s="269"/>
      <c r="P263" s="269"/>
      <c r="Q263" s="269"/>
      <c r="R263" s="269"/>
    </row>
    <row r="264" spans="1:18" x14ac:dyDescent="0.25">
      <c r="A264" s="270"/>
      <c r="B264" s="271">
        <f>IF(E264=0,0,IMPRIMIR!A263)</f>
        <v>0</v>
      </c>
      <c r="C264" s="43">
        <f>IF(E264=0,0,IMPRIMIR!$D$3)</f>
        <v>0</v>
      </c>
      <c r="D264" s="43">
        <f t="shared" si="12"/>
        <v>0</v>
      </c>
      <c r="E264" s="43">
        <f>IMPRIMIR!B263</f>
        <v>0</v>
      </c>
      <c r="F264" s="43">
        <f>IMPRIMIR!C263</f>
        <v>0</v>
      </c>
      <c r="G264" s="43">
        <f>IF(E264=0,0,IMPRIMIR!D263)</f>
        <v>0</v>
      </c>
      <c r="H264" s="43">
        <f>IF(E264=0,0,IMPRIMIR!E263)</f>
        <v>0</v>
      </c>
      <c r="I264" s="43">
        <f t="shared" si="13"/>
        <v>0</v>
      </c>
      <c r="J264" s="43">
        <f t="shared" si="14"/>
        <v>0</v>
      </c>
      <c r="K264" s="43">
        <f t="shared" si="15"/>
        <v>0</v>
      </c>
      <c r="L264" s="269"/>
      <c r="M264" s="269"/>
      <c r="N264" s="269"/>
      <c r="O264" s="269"/>
      <c r="P264" s="269"/>
      <c r="Q264" s="269"/>
      <c r="R264" s="269"/>
    </row>
    <row r="265" spans="1:18" x14ac:dyDescent="0.25">
      <c r="A265" s="270"/>
      <c r="B265" s="271">
        <f>IF(E265=0,0,IMPRIMIR!A264)</f>
        <v>0</v>
      </c>
      <c r="C265" s="43">
        <f>IF(E265=0,0,IMPRIMIR!$D$3)</f>
        <v>0</v>
      </c>
      <c r="D265" s="43">
        <f t="shared" ref="D265:D328" si="16">IF(E265="0",0,$G$2)</f>
        <v>0</v>
      </c>
      <c r="E265" s="43">
        <f>IMPRIMIR!B264</f>
        <v>0</v>
      </c>
      <c r="F265" s="43">
        <f>IMPRIMIR!C264</f>
        <v>0</v>
      </c>
      <c r="G265" s="43">
        <f>IF(E265=0,0,IMPRIMIR!D264)</f>
        <v>0</v>
      </c>
      <c r="H265" s="43">
        <f>IF(E265=0,0,IMPRIMIR!E264)</f>
        <v>0</v>
      </c>
      <c r="I265" s="43">
        <f t="shared" ref="I265:I328" si="17">IF(E265=0,0,$G$2)</f>
        <v>0</v>
      </c>
      <c r="J265" s="43">
        <f t="shared" ref="J265:J328" si="18">IF(E265=0,0,$G$4)</f>
        <v>0</v>
      </c>
      <c r="K265" s="43">
        <f t="shared" ref="K265:K328" si="19">IF(E265=0,0,$G$3)</f>
        <v>0</v>
      </c>
      <c r="L265" s="269"/>
      <c r="M265" s="269"/>
      <c r="N265" s="269"/>
      <c r="O265" s="269"/>
      <c r="P265" s="269"/>
      <c r="Q265" s="269"/>
      <c r="R265" s="269"/>
    </row>
    <row r="266" spans="1:18" x14ac:dyDescent="0.25">
      <c r="A266" s="270"/>
      <c r="B266" s="271">
        <f>IF(E266=0,0,IMPRIMIR!A265)</f>
        <v>0</v>
      </c>
      <c r="C266" s="43">
        <f>IF(E266=0,0,IMPRIMIR!$D$3)</f>
        <v>0</v>
      </c>
      <c r="D266" s="43">
        <f t="shared" si="16"/>
        <v>0</v>
      </c>
      <c r="E266" s="43">
        <f>IMPRIMIR!B265</f>
        <v>0</v>
      </c>
      <c r="F266" s="43">
        <f>IMPRIMIR!C265</f>
        <v>0</v>
      </c>
      <c r="G266" s="43">
        <f>IF(E266=0,0,IMPRIMIR!D265)</f>
        <v>0</v>
      </c>
      <c r="H266" s="43">
        <f>IF(E266=0,0,IMPRIMIR!E265)</f>
        <v>0</v>
      </c>
      <c r="I266" s="43">
        <f t="shared" si="17"/>
        <v>0</v>
      </c>
      <c r="J266" s="43">
        <f t="shared" si="18"/>
        <v>0</v>
      </c>
      <c r="K266" s="43">
        <f t="shared" si="19"/>
        <v>0</v>
      </c>
      <c r="L266" s="269"/>
      <c r="M266" s="269"/>
      <c r="N266" s="269"/>
      <c r="O266" s="269"/>
      <c r="P266" s="269"/>
      <c r="Q266" s="269"/>
      <c r="R266" s="269"/>
    </row>
    <row r="267" spans="1:18" x14ac:dyDescent="0.25">
      <c r="A267" s="270"/>
      <c r="B267" s="271">
        <f>IF(E267=0,0,IMPRIMIR!A266)</f>
        <v>0</v>
      </c>
      <c r="C267" s="43">
        <f>IF(E267=0,0,IMPRIMIR!$D$3)</f>
        <v>0</v>
      </c>
      <c r="D267" s="43">
        <f t="shared" si="16"/>
        <v>0</v>
      </c>
      <c r="E267" s="43">
        <f>IMPRIMIR!B266</f>
        <v>0</v>
      </c>
      <c r="F267" s="43">
        <f>IMPRIMIR!C266</f>
        <v>0</v>
      </c>
      <c r="G267" s="43">
        <f>IF(E267=0,0,IMPRIMIR!D266)</f>
        <v>0</v>
      </c>
      <c r="H267" s="43">
        <f>IF(E267=0,0,IMPRIMIR!E266)</f>
        <v>0</v>
      </c>
      <c r="I267" s="43">
        <f t="shared" si="17"/>
        <v>0</v>
      </c>
      <c r="J267" s="43">
        <f t="shared" si="18"/>
        <v>0</v>
      </c>
      <c r="K267" s="43">
        <f t="shared" si="19"/>
        <v>0</v>
      </c>
      <c r="L267" s="269"/>
      <c r="M267" s="269"/>
      <c r="N267" s="269"/>
      <c r="O267" s="269"/>
      <c r="P267" s="269"/>
      <c r="Q267" s="269"/>
      <c r="R267" s="269"/>
    </row>
    <row r="268" spans="1:18" x14ac:dyDescent="0.25">
      <c r="A268" s="270"/>
      <c r="B268" s="271">
        <f>IF(E268=0,0,IMPRIMIR!A267)</f>
        <v>0</v>
      </c>
      <c r="C268" s="43">
        <f>IF(E268=0,0,IMPRIMIR!$D$3)</f>
        <v>0</v>
      </c>
      <c r="D268" s="43">
        <f t="shared" si="16"/>
        <v>0</v>
      </c>
      <c r="E268" s="43">
        <f>IMPRIMIR!B267</f>
        <v>0</v>
      </c>
      <c r="F268" s="43">
        <f>IMPRIMIR!C267</f>
        <v>0</v>
      </c>
      <c r="G268" s="43">
        <f>IF(E268=0,0,IMPRIMIR!D267)</f>
        <v>0</v>
      </c>
      <c r="H268" s="43">
        <f>IF(E268=0,0,IMPRIMIR!E267)</f>
        <v>0</v>
      </c>
      <c r="I268" s="43">
        <f t="shared" si="17"/>
        <v>0</v>
      </c>
      <c r="J268" s="43">
        <f t="shared" si="18"/>
        <v>0</v>
      </c>
      <c r="K268" s="43">
        <f t="shared" si="19"/>
        <v>0</v>
      </c>
      <c r="L268" s="269"/>
      <c r="M268" s="269"/>
      <c r="N268" s="269"/>
      <c r="O268" s="269"/>
      <c r="P268" s="269"/>
      <c r="Q268" s="269"/>
      <c r="R268" s="269"/>
    </row>
    <row r="269" spans="1:18" x14ac:dyDescent="0.25">
      <c r="A269" s="270"/>
      <c r="B269" s="271">
        <f>IF(E269=0,0,IMPRIMIR!A268)</f>
        <v>0</v>
      </c>
      <c r="C269" s="43">
        <f>IF(E269=0,0,IMPRIMIR!$D$3)</f>
        <v>0</v>
      </c>
      <c r="D269" s="43">
        <f t="shared" si="16"/>
        <v>0</v>
      </c>
      <c r="E269" s="43">
        <f>IMPRIMIR!B268</f>
        <v>0</v>
      </c>
      <c r="F269" s="43">
        <f>IMPRIMIR!C268</f>
        <v>0</v>
      </c>
      <c r="G269" s="43">
        <f>IF(E269=0,0,IMPRIMIR!D268)</f>
        <v>0</v>
      </c>
      <c r="H269" s="43">
        <f>IF(E269=0,0,IMPRIMIR!E268)</f>
        <v>0</v>
      </c>
      <c r="I269" s="43">
        <f t="shared" si="17"/>
        <v>0</v>
      </c>
      <c r="J269" s="43">
        <f t="shared" si="18"/>
        <v>0</v>
      </c>
      <c r="K269" s="43">
        <f t="shared" si="19"/>
        <v>0</v>
      </c>
      <c r="L269" s="269"/>
      <c r="M269" s="269"/>
      <c r="N269" s="269"/>
      <c r="O269" s="269"/>
      <c r="P269" s="269"/>
      <c r="Q269" s="269"/>
      <c r="R269" s="269"/>
    </row>
    <row r="270" spans="1:18" x14ac:dyDescent="0.25">
      <c r="A270" s="270"/>
      <c r="B270" s="271">
        <f>IF(E270=0,0,IMPRIMIR!A269)</f>
        <v>0</v>
      </c>
      <c r="C270" s="43">
        <f>IF(E270=0,0,IMPRIMIR!$D$3)</f>
        <v>0</v>
      </c>
      <c r="D270" s="43">
        <f t="shared" si="16"/>
        <v>0</v>
      </c>
      <c r="E270" s="43">
        <f>IMPRIMIR!B269</f>
        <v>0</v>
      </c>
      <c r="F270" s="43">
        <f>IMPRIMIR!C269</f>
        <v>0</v>
      </c>
      <c r="G270" s="43">
        <f>IF(E270=0,0,IMPRIMIR!D269)</f>
        <v>0</v>
      </c>
      <c r="H270" s="43">
        <f>IF(E270=0,0,IMPRIMIR!E269)</f>
        <v>0</v>
      </c>
      <c r="I270" s="43">
        <f t="shared" si="17"/>
        <v>0</v>
      </c>
      <c r="J270" s="43">
        <f t="shared" si="18"/>
        <v>0</v>
      </c>
      <c r="K270" s="43">
        <f t="shared" si="19"/>
        <v>0</v>
      </c>
      <c r="L270" s="269"/>
      <c r="M270" s="269"/>
      <c r="N270" s="269"/>
      <c r="O270" s="269"/>
      <c r="P270" s="269"/>
      <c r="Q270" s="269"/>
      <c r="R270" s="269"/>
    </row>
    <row r="271" spans="1:18" x14ac:dyDescent="0.25">
      <c r="A271" s="270"/>
      <c r="B271" s="271">
        <f>IF(E271=0,0,IMPRIMIR!A270)</f>
        <v>0</v>
      </c>
      <c r="C271" s="43">
        <f>IF(E271=0,0,IMPRIMIR!$D$3)</f>
        <v>0</v>
      </c>
      <c r="D271" s="43">
        <f t="shared" si="16"/>
        <v>0</v>
      </c>
      <c r="E271" s="43">
        <f>IMPRIMIR!B270</f>
        <v>0</v>
      </c>
      <c r="F271" s="43">
        <f>IMPRIMIR!C270</f>
        <v>0</v>
      </c>
      <c r="G271" s="43">
        <f>IF(E271=0,0,IMPRIMIR!D270)</f>
        <v>0</v>
      </c>
      <c r="H271" s="43">
        <f>IF(E271=0,0,IMPRIMIR!E270)</f>
        <v>0</v>
      </c>
      <c r="I271" s="43">
        <f t="shared" si="17"/>
        <v>0</v>
      </c>
      <c r="J271" s="43">
        <f t="shared" si="18"/>
        <v>0</v>
      </c>
      <c r="K271" s="43">
        <f t="shared" si="19"/>
        <v>0</v>
      </c>
      <c r="L271" s="269"/>
      <c r="M271" s="269"/>
      <c r="N271" s="269"/>
      <c r="O271" s="269"/>
      <c r="P271" s="269"/>
      <c r="Q271" s="269"/>
      <c r="R271" s="269"/>
    </row>
    <row r="272" spans="1:18" x14ac:dyDescent="0.25">
      <c r="A272" s="270"/>
      <c r="B272" s="271">
        <f>IF(E272=0,0,IMPRIMIR!A271)</f>
        <v>0</v>
      </c>
      <c r="C272" s="43">
        <f>IF(E272=0,0,IMPRIMIR!$D$3)</f>
        <v>0</v>
      </c>
      <c r="D272" s="43">
        <f t="shared" si="16"/>
        <v>0</v>
      </c>
      <c r="E272" s="43">
        <f>IMPRIMIR!B271</f>
        <v>0</v>
      </c>
      <c r="F272" s="43">
        <f>IMPRIMIR!C271</f>
        <v>0</v>
      </c>
      <c r="G272" s="43">
        <f>IF(E272=0,0,IMPRIMIR!D271)</f>
        <v>0</v>
      </c>
      <c r="H272" s="43">
        <f>IF(E272=0,0,IMPRIMIR!E271)</f>
        <v>0</v>
      </c>
      <c r="I272" s="43">
        <f t="shared" si="17"/>
        <v>0</v>
      </c>
      <c r="J272" s="43">
        <f t="shared" si="18"/>
        <v>0</v>
      </c>
      <c r="K272" s="43">
        <f t="shared" si="19"/>
        <v>0</v>
      </c>
      <c r="L272" s="269"/>
      <c r="M272" s="269"/>
      <c r="N272" s="269"/>
      <c r="O272" s="269"/>
      <c r="P272" s="269"/>
      <c r="Q272" s="269"/>
      <c r="R272" s="269"/>
    </row>
    <row r="273" spans="1:18" x14ac:dyDescent="0.25">
      <c r="A273" s="270"/>
      <c r="B273" s="271">
        <f>IF(E273=0,0,IMPRIMIR!A272)</f>
        <v>0</v>
      </c>
      <c r="C273" s="43">
        <f>IF(E273=0,0,IMPRIMIR!$D$3)</f>
        <v>0</v>
      </c>
      <c r="D273" s="43">
        <f t="shared" si="16"/>
        <v>0</v>
      </c>
      <c r="E273" s="43">
        <f>IMPRIMIR!B272</f>
        <v>0</v>
      </c>
      <c r="F273" s="43">
        <f>IMPRIMIR!C272</f>
        <v>0</v>
      </c>
      <c r="G273" s="43">
        <f>IF(E273=0,0,IMPRIMIR!D272)</f>
        <v>0</v>
      </c>
      <c r="H273" s="43">
        <f>IF(E273=0,0,IMPRIMIR!E272)</f>
        <v>0</v>
      </c>
      <c r="I273" s="43">
        <f t="shared" si="17"/>
        <v>0</v>
      </c>
      <c r="J273" s="43">
        <f t="shared" si="18"/>
        <v>0</v>
      </c>
      <c r="K273" s="43">
        <f t="shared" si="19"/>
        <v>0</v>
      </c>
      <c r="L273" s="269"/>
      <c r="M273" s="269"/>
      <c r="N273" s="269"/>
      <c r="O273" s="269"/>
      <c r="P273" s="269"/>
      <c r="Q273" s="269"/>
      <c r="R273" s="269"/>
    </row>
    <row r="274" spans="1:18" x14ac:dyDescent="0.25">
      <c r="A274" s="270"/>
      <c r="B274" s="271">
        <f>IF(E274=0,0,IMPRIMIR!A273)</f>
        <v>0</v>
      </c>
      <c r="C274" s="43">
        <f>IF(E274=0,0,IMPRIMIR!$D$3)</f>
        <v>0</v>
      </c>
      <c r="D274" s="43">
        <f t="shared" si="16"/>
        <v>0</v>
      </c>
      <c r="E274" s="43">
        <f>IMPRIMIR!B273</f>
        <v>0</v>
      </c>
      <c r="F274" s="43">
        <f>IMPRIMIR!C273</f>
        <v>0</v>
      </c>
      <c r="G274" s="43">
        <f>IF(E274=0,0,IMPRIMIR!D273)</f>
        <v>0</v>
      </c>
      <c r="H274" s="43">
        <f>IF(E274=0,0,IMPRIMIR!E273)</f>
        <v>0</v>
      </c>
      <c r="I274" s="43">
        <f t="shared" si="17"/>
        <v>0</v>
      </c>
      <c r="J274" s="43">
        <f t="shared" si="18"/>
        <v>0</v>
      </c>
      <c r="K274" s="43">
        <f t="shared" si="19"/>
        <v>0</v>
      </c>
      <c r="L274" s="269"/>
      <c r="M274" s="269"/>
      <c r="N274" s="269"/>
      <c r="O274" s="269"/>
      <c r="P274" s="269"/>
      <c r="Q274" s="269"/>
      <c r="R274" s="269"/>
    </row>
    <row r="275" spans="1:18" x14ac:dyDescent="0.25">
      <c r="A275" s="270"/>
      <c r="B275" s="271">
        <f>IF(E275=0,0,IMPRIMIR!A274)</f>
        <v>0</v>
      </c>
      <c r="C275" s="43">
        <f>IF(E275=0,0,IMPRIMIR!$D$3)</f>
        <v>0</v>
      </c>
      <c r="D275" s="43">
        <f t="shared" si="16"/>
        <v>0</v>
      </c>
      <c r="E275" s="43">
        <f>IMPRIMIR!B274</f>
        <v>0</v>
      </c>
      <c r="F275" s="43">
        <f>IMPRIMIR!C274</f>
        <v>0</v>
      </c>
      <c r="G275" s="43">
        <f>IF(E275=0,0,IMPRIMIR!D274)</f>
        <v>0</v>
      </c>
      <c r="H275" s="43">
        <f>IF(E275=0,0,IMPRIMIR!E274)</f>
        <v>0</v>
      </c>
      <c r="I275" s="43">
        <f t="shared" si="17"/>
        <v>0</v>
      </c>
      <c r="J275" s="43">
        <f t="shared" si="18"/>
        <v>0</v>
      </c>
      <c r="K275" s="43">
        <f t="shared" si="19"/>
        <v>0</v>
      </c>
      <c r="L275" s="269"/>
      <c r="M275" s="269"/>
      <c r="N275" s="269"/>
      <c r="O275" s="269"/>
      <c r="P275" s="269"/>
      <c r="Q275" s="269"/>
      <c r="R275" s="269"/>
    </row>
    <row r="276" spans="1:18" x14ac:dyDescent="0.25">
      <c r="A276" s="270"/>
      <c r="B276" s="271">
        <f>IF(E276=0,0,IMPRIMIR!A275)</f>
        <v>0</v>
      </c>
      <c r="C276" s="43">
        <f>IF(E276=0,0,IMPRIMIR!$D$3)</f>
        <v>0</v>
      </c>
      <c r="D276" s="43">
        <f t="shared" si="16"/>
        <v>0</v>
      </c>
      <c r="E276" s="43">
        <f>IMPRIMIR!B275</f>
        <v>0</v>
      </c>
      <c r="F276" s="43">
        <f>IMPRIMIR!C275</f>
        <v>0</v>
      </c>
      <c r="G276" s="43">
        <f>IF(E276=0,0,IMPRIMIR!D275)</f>
        <v>0</v>
      </c>
      <c r="H276" s="43">
        <f>IF(E276=0,0,IMPRIMIR!E275)</f>
        <v>0</v>
      </c>
      <c r="I276" s="43">
        <f t="shared" si="17"/>
        <v>0</v>
      </c>
      <c r="J276" s="43">
        <f t="shared" si="18"/>
        <v>0</v>
      </c>
      <c r="K276" s="43">
        <f t="shared" si="19"/>
        <v>0</v>
      </c>
      <c r="L276" s="269"/>
      <c r="M276" s="269"/>
      <c r="N276" s="269"/>
      <c r="O276" s="269"/>
      <c r="P276" s="269"/>
      <c r="Q276" s="269"/>
      <c r="R276" s="269"/>
    </row>
    <row r="277" spans="1:18" x14ac:dyDescent="0.25">
      <c r="A277" s="270"/>
      <c r="B277" s="271">
        <f>IF(E277=0,0,IMPRIMIR!A276)</f>
        <v>0</v>
      </c>
      <c r="C277" s="43">
        <f>IF(E277=0,0,IMPRIMIR!$D$3)</f>
        <v>0</v>
      </c>
      <c r="D277" s="43">
        <f t="shared" si="16"/>
        <v>0</v>
      </c>
      <c r="E277" s="43">
        <f>IMPRIMIR!B276</f>
        <v>0</v>
      </c>
      <c r="F277" s="43">
        <f>IMPRIMIR!C276</f>
        <v>0</v>
      </c>
      <c r="G277" s="43">
        <f>IF(E277=0,0,IMPRIMIR!D276)</f>
        <v>0</v>
      </c>
      <c r="H277" s="43">
        <f>IF(E277=0,0,IMPRIMIR!E276)</f>
        <v>0</v>
      </c>
      <c r="I277" s="43">
        <f t="shared" si="17"/>
        <v>0</v>
      </c>
      <c r="J277" s="43">
        <f t="shared" si="18"/>
        <v>0</v>
      </c>
      <c r="K277" s="43">
        <f t="shared" si="19"/>
        <v>0</v>
      </c>
      <c r="L277" s="269"/>
      <c r="M277" s="269"/>
      <c r="N277" s="269"/>
      <c r="O277" s="269"/>
      <c r="P277" s="269"/>
      <c r="Q277" s="269"/>
      <c r="R277" s="269"/>
    </row>
    <row r="278" spans="1:18" x14ac:dyDescent="0.25">
      <c r="A278" s="270"/>
      <c r="B278" s="271">
        <f>IF(E278=0,0,IMPRIMIR!A277)</f>
        <v>0</v>
      </c>
      <c r="C278" s="43">
        <f>IF(E278=0,0,IMPRIMIR!$D$3)</f>
        <v>0</v>
      </c>
      <c r="D278" s="43">
        <f t="shared" si="16"/>
        <v>0</v>
      </c>
      <c r="E278" s="43">
        <f>IMPRIMIR!B277</f>
        <v>0</v>
      </c>
      <c r="F278" s="43">
        <f>IMPRIMIR!C277</f>
        <v>0</v>
      </c>
      <c r="G278" s="43">
        <f>IF(E278=0,0,IMPRIMIR!D277)</f>
        <v>0</v>
      </c>
      <c r="H278" s="43">
        <f>IF(E278=0,0,IMPRIMIR!E277)</f>
        <v>0</v>
      </c>
      <c r="I278" s="43">
        <f t="shared" si="17"/>
        <v>0</v>
      </c>
      <c r="J278" s="43">
        <f t="shared" si="18"/>
        <v>0</v>
      </c>
      <c r="K278" s="43">
        <f t="shared" si="19"/>
        <v>0</v>
      </c>
      <c r="L278" s="269"/>
      <c r="M278" s="269"/>
      <c r="N278" s="269"/>
      <c r="O278" s="269"/>
      <c r="P278" s="269"/>
      <c r="Q278" s="269"/>
      <c r="R278" s="269"/>
    </row>
    <row r="279" spans="1:18" x14ac:dyDescent="0.25">
      <c r="A279" s="270"/>
      <c r="B279" s="271">
        <f>IF(E279=0,0,IMPRIMIR!A278)</f>
        <v>0</v>
      </c>
      <c r="C279" s="43">
        <f>IF(E279=0,0,IMPRIMIR!$D$3)</f>
        <v>0</v>
      </c>
      <c r="D279" s="43">
        <f t="shared" si="16"/>
        <v>0</v>
      </c>
      <c r="E279" s="43">
        <f>IMPRIMIR!B278</f>
        <v>0</v>
      </c>
      <c r="F279" s="43">
        <f>IMPRIMIR!C278</f>
        <v>0</v>
      </c>
      <c r="G279" s="43">
        <f>IF(E279=0,0,IMPRIMIR!D278)</f>
        <v>0</v>
      </c>
      <c r="H279" s="43">
        <f>IF(E279=0,0,IMPRIMIR!E278)</f>
        <v>0</v>
      </c>
      <c r="I279" s="43">
        <f t="shared" si="17"/>
        <v>0</v>
      </c>
      <c r="J279" s="43">
        <f t="shared" si="18"/>
        <v>0</v>
      </c>
      <c r="K279" s="43">
        <f t="shared" si="19"/>
        <v>0</v>
      </c>
      <c r="L279" s="269"/>
      <c r="M279" s="269"/>
      <c r="N279" s="269"/>
      <c r="O279" s="269"/>
      <c r="P279" s="269"/>
      <c r="Q279" s="269"/>
      <c r="R279" s="269"/>
    </row>
    <row r="280" spans="1:18" x14ac:dyDescent="0.25">
      <c r="A280" s="270"/>
      <c r="B280" s="271">
        <f>IF(E280=0,0,IMPRIMIR!A279)</f>
        <v>0</v>
      </c>
      <c r="C280" s="43">
        <f>IF(E280=0,0,IMPRIMIR!$D$3)</f>
        <v>0</v>
      </c>
      <c r="D280" s="43">
        <f t="shared" si="16"/>
        <v>0</v>
      </c>
      <c r="E280" s="43">
        <f>IMPRIMIR!B279</f>
        <v>0</v>
      </c>
      <c r="F280" s="43">
        <f>IMPRIMIR!C279</f>
        <v>0</v>
      </c>
      <c r="G280" s="43">
        <f>IF(E280=0,0,IMPRIMIR!D279)</f>
        <v>0</v>
      </c>
      <c r="H280" s="43">
        <f>IF(E280=0,0,IMPRIMIR!E279)</f>
        <v>0</v>
      </c>
      <c r="I280" s="43">
        <f t="shared" si="17"/>
        <v>0</v>
      </c>
      <c r="J280" s="43">
        <f t="shared" si="18"/>
        <v>0</v>
      </c>
      <c r="K280" s="43">
        <f t="shared" si="19"/>
        <v>0</v>
      </c>
      <c r="L280" s="269"/>
      <c r="M280" s="269"/>
      <c r="N280" s="269"/>
      <c r="O280" s="269"/>
      <c r="P280" s="269"/>
      <c r="Q280" s="269"/>
      <c r="R280" s="269"/>
    </row>
    <row r="281" spans="1:18" x14ac:dyDescent="0.25">
      <c r="A281" s="270"/>
      <c r="B281" s="271">
        <f>IF(E281=0,0,IMPRIMIR!A280)</f>
        <v>0</v>
      </c>
      <c r="C281" s="43">
        <f>IF(E281=0,0,IMPRIMIR!$D$3)</f>
        <v>0</v>
      </c>
      <c r="D281" s="43">
        <f t="shared" si="16"/>
        <v>0</v>
      </c>
      <c r="E281" s="43">
        <f>IMPRIMIR!B280</f>
        <v>0</v>
      </c>
      <c r="F281" s="43">
        <f>IMPRIMIR!C280</f>
        <v>0</v>
      </c>
      <c r="G281" s="43">
        <f>IF(E281=0,0,IMPRIMIR!D280)</f>
        <v>0</v>
      </c>
      <c r="H281" s="43">
        <f>IF(E281=0,0,IMPRIMIR!E280)</f>
        <v>0</v>
      </c>
      <c r="I281" s="43">
        <f t="shared" si="17"/>
        <v>0</v>
      </c>
      <c r="J281" s="43">
        <f t="shared" si="18"/>
        <v>0</v>
      </c>
      <c r="K281" s="43">
        <f t="shared" si="19"/>
        <v>0</v>
      </c>
      <c r="L281" s="269"/>
      <c r="M281" s="269"/>
      <c r="N281" s="269"/>
      <c r="O281" s="269"/>
      <c r="P281" s="269"/>
      <c r="Q281" s="269"/>
      <c r="R281" s="269"/>
    </row>
    <row r="282" spans="1:18" x14ac:dyDescent="0.25">
      <c r="A282" s="270"/>
      <c r="B282" s="271">
        <f>IF(E282=0,0,IMPRIMIR!A281)</f>
        <v>0</v>
      </c>
      <c r="C282" s="43">
        <f>IF(E282=0,0,IMPRIMIR!$D$3)</f>
        <v>0</v>
      </c>
      <c r="D282" s="43">
        <f t="shared" si="16"/>
        <v>0</v>
      </c>
      <c r="E282" s="43">
        <f>IMPRIMIR!B281</f>
        <v>0</v>
      </c>
      <c r="F282" s="43">
        <f>IMPRIMIR!C281</f>
        <v>0</v>
      </c>
      <c r="G282" s="43">
        <f>IF(E282=0,0,IMPRIMIR!D281)</f>
        <v>0</v>
      </c>
      <c r="H282" s="43">
        <f>IF(E282=0,0,IMPRIMIR!E281)</f>
        <v>0</v>
      </c>
      <c r="I282" s="43">
        <f t="shared" si="17"/>
        <v>0</v>
      </c>
      <c r="J282" s="43">
        <f t="shared" si="18"/>
        <v>0</v>
      </c>
      <c r="K282" s="43">
        <f t="shared" si="19"/>
        <v>0</v>
      </c>
      <c r="L282" s="269"/>
      <c r="M282" s="269"/>
      <c r="N282" s="269"/>
      <c r="O282" s="269"/>
      <c r="P282" s="269"/>
      <c r="Q282" s="269"/>
      <c r="R282" s="269"/>
    </row>
    <row r="283" spans="1:18" x14ac:dyDescent="0.25">
      <c r="A283" s="270"/>
      <c r="B283" s="271">
        <f>IF(E283=0,0,IMPRIMIR!A282)</f>
        <v>0</v>
      </c>
      <c r="C283" s="43">
        <f>IF(E283=0,0,IMPRIMIR!$D$3)</f>
        <v>0</v>
      </c>
      <c r="D283" s="43">
        <f t="shared" si="16"/>
        <v>0</v>
      </c>
      <c r="E283" s="43">
        <f>IMPRIMIR!B282</f>
        <v>0</v>
      </c>
      <c r="F283" s="43">
        <f>IMPRIMIR!C282</f>
        <v>0</v>
      </c>
      <c r="G283" s="43">
        <f>IF(E283=0,0,IMPRIMIR!D282)</f>
        <v>0</v>
      </c>
      <c r="H283" s="43">
        <f>IF(E283=0,0,IMPRIMIR!E282)</f>
        <v>0</v>
      </c>
      <c r="I283" s="43">
        <f t="shared" si="17"/>
        <v>0</v>
      </c>
      <c r="J283" s="43">
        <f t="shared" si="18"/>
        <v>0</v>
      </c>
      <c r="K283" s="43">
        <f t="shared" si="19"/>
        <v>0</v>
      </c>
      <c r="L283" s="269"/>
      <c r="M283" s="269"/>
      <c r="N283" s="269"/>
      <c r="O283" s="269"/>
      <c r="P283" s="269"/>
      <c r="Q283" s="269"/>
      <c r="R283" s="269"/>
    </row>
    <row r="284" spans="1:18" x14ac:dyDescent="0.25">
      <c r="A284" s="270"/>
      <c r="B284" s="271">
        <f>IF(E284=0,0,IMPRIMIR!A283)</f>
        <v>0</v>
      </c>
      <c r="C284" s="43">
        <f>IF(E284=0,0,IMPRIMIR!$D$3)</f>
        <v>0</v>
      </c>
      <c r="D284" s="43">
        <f t="shared" si="16"/>
        <v>0</v>
      </c>
      <c r="E284" s="43">
        <f>IMPRIMIR!B283</f>
        <v>0</v>
      </c>
      <c r="F284" s="43">
        <f>IMPRIMIR!C283</f>
        <v>0</v>
      </c>
      <c r="G284" s="43">
        <f>IF(E284=0,0,IMPRIMIR!D283)</f>
        <v>0</v>
      </c>
      <c r="H284" s="43">
        <f>IF(E284=0,0,IMPRIMIR!E283)</f>
        <v>0</v>
      </c>
      <c r="I284" s="43">
        <f t="shared" si="17"/>
        <v>0</v>
      </c>
      <c r="J284" s="43">
        <f t="shared" si="18"/>
        <v>0</v>
      </c>
      <c r="K284" s="43">
        <f t="shared" si="19"/>
        <v>0</v>
      </c>
      <c r="L284" s="269"/>
      <c r="M284" s="269"/>
      <c r="N284" s="269"/>
      <c r="O284" s="269"/>
      <c r="P284" s="269"/>
      <c r="Q284" s="269"/>
      <c r="R284" s="269"/>
    </row>
    <row r="285" spans="1:18" x14ac:dyDescent="0.25">
      <c r="A285" s="270"/>
      <c r="B285" s="271">
        <f>IF(E285=0,0,IMPRIMIR!A284)</f>
        <v>0</v>
      </c>
      <c r="C285" s="43">
        <f>IF(E285=0,0,IMPRIMIR!$D$3)</f>
        <v>0</v>
      </c>
      <c r="D285" s="43">
        <f t="shared" si="16"/>
        <v>0</v>
      </c>
      <c r="E285" s="43">
        <f>IMPRIMIR!B284</f>
        <v>0</v>
      </c>
      <c r="F285" s="43">
        <f>IMPRIMIR!C284</f>
        <v>0</v>
      </c>
      <c r="G285" s="43">
        <f>IF(E285=0,0,IMPRIMIR!D284)</f>
        <v>0</v>
      </c>
      <c r="H285" s="43">
        <f>IF(E285=0,0,IMPRIMIR!E284)</f>
        <v>0</v>
      </c>
      <c r="I285" s="43">
        <f t="shared" si="17"/>
        <v>0</v>
      </c>
      <c r="J285" s="43">
        <f t="shared" si="18"/>
        <v>0</v>
      </c>
      <c r="K285" s="43">
        <f t="shared" si="19"/>
        <v>0</v>
      </c>
      <c r="L285" s="269"/>
      <c r="M285" s="269"/>
      <c r="N285" s="269"/>
      <c r="O285" s="269"/>
      <c r="P285" s="269"/>
      <c r="Q285" s="269"/>
      <c r="R285" s="269"/>
    </row>
    <row r="286" spans="1:18" x14ac:dyDescent="0.25">
      <c r="A286" s="270"/>
      <c r="B286" s="271">
        <f>IF(E286=0,0,IMPRIMIR!A285)</f>
        <v>0</v>
      </c>
      <c r="C286" s="43">
        <f>IF(E286=0,0,IMPRIMIR!$D$3)</f>
        <v>0</v>
      </c>
      <c r="D286" s="43">
        <f t="shared" si="16"/>
        <v>0</v>
      </c>
      <c r="E286" s="43">
        <f>IMPRIMIR!B285</f>
        <v>0</v>
      </c>
      <c r="F286" s="43">
        <f>IMPRIMIR!C285</f>
        <v>0</v>
      </c>
      <c r="G286" s="43">
        <f>IF(E286=0,0,IMPRIMIR!D285)</f>
        <v>0</v>
      </c>
      <c r="H286" s="43">
        <f>IF(E286=0,0,IMPRIMIR!E285)</f>
        <v>0</v>
      </c>
      <c r="I286" s="43">
        <f t="shared" si="17"/>
        <v>0</v>
      </c>
      <c r="J286" s="43">
        <f t="shared" si="18"/>
        <v>0</v>
      </c>
      <c r="K286" s="43">
        <f t="shared" si="19"/>
        <v>0</v>
      </c>
      <c r="L286" s="269"/>
      <c r="M286" s="269"/>
      <c r="N286" s="269"/>
      <c r="O286" s="269"/>
      <c r="P286" s="269"/>
      <c r="Q286" s="269"/>
      <c r="R286" s="269"/>
    </row>
    <row r="287" spans="1:18" x14ac:dyDescent="0.25">
      <c r="A287" s="270"/>
      <c r="B287" s="271">
        <f>IF(E287=0,0,IMPRIMIR!A286)</f>
        <v>0</v>
      </c>
      <c r="C287" s="43">
        <f>IF(E287=0,0,IMPRIMIR!$D$3)</f>
        <v>0</v>
      </c>
      <c r="D287" s="43">
        <f t="shared" si="16"/>
        <v>0</v>
      </c>
      <c r="E287" s="43">
        <f>IMPRIMIR!B286</f>
        <v>0</v>
      </c>
      <c r="F287" s="43">
        <f>IMPRIMIR!C286</f>
        <v>0</v>
      </c>
      <c r="G287" s="43">
        <f>IF(E287=0,0,IMPRIMIR!D286)</f>
        <v>0</v>
      </c>
      <c r="H287" s="43">
        <f>IF(E287=0,0,IMPRIMIR!E286)</f>
        <v>0</v>
      </c>
      <c r="I287" s="43">
        <f t="shared" si="17"/>
        <v>0</v>
      </c>
      <c r="J287" s="43">
        <f t="shared" si="18"/>
        <v>0</v>
      </c>
      <c r="K287" s="43">
        <f t="shared" si="19"/>
        <v>0</v>
      </c>
      <c r="L287" s="269"/>
      <c r="M287" s="269"/>
      <c r="N287" s="269"/>
      <c r="O287" s="269"/>
      <c r="P287" s="269"/>
      <c r="Q287" s="269"/>
      <c r="R287" s="269"/>
    </row>
    <row r="288" spans="1:18" x14ac:dyDescent="0.25">
      <c r="A288" s="270"/>
      <c r="B288" s="271">
        <f>IF(E288=0,0,IMPRIMIR!A287)</f>
        <v>0</v>
      </c>
      <c r="C288" s="43">
        <f>IF(E288=0,0,IMPRIMIR!$D$3)</f>
        <v>0</v>
      </c>
      <c r="D288" s="43">
        <f t="shared" si="16"/>
        <v>0</v>
      </c>
      <c r="E288" s="43">
        <f>IMPRIMIR!B287</f>
        <v>0</v>
      </c>
      <c r="F288" s="43">
        <f>IMPRIMIR!C287</f>
        <v>0</v>
      </c>
      <c r="G288" s="43">
        <f>IF(E288=0,0,IMPRIMIR!D287)</f>
        <v>0</v>
      </c>
      <c r="H288" s="43">
        <f>IF(E288=0,0,IMPRIMIR!E287)</f>
        <v>0</v>
      </c>
      <c r="I288" s="43">
        <f t="shared" si="17"/>
        <v>0</v>
      </c>
      <c r="J288" s="43">
        <f t="shared" si="18"/>
        <v>0</v>
      </c>
      <c r="K288" s="43">
        <f t="shared" si="19"/>
        <v>0</v>
      </c>
      <c r="L288" s="269"/>
      <c r="M288" s="269"/>
      <c r="N288" s="269"/>
      <c r="O288" s="269"/>
      <c r="P288" s="269"/>
      <c r="Q288" s="269"/>
      <c r="R288" s="269"/>
    </row>
    <row r="289" spans="1:18" x14ac:dyDescent="0.25">
      <c r="A289" s="270"/>
      <c r="B289" s="271">
        <f>IF(E289=0,0,IMPRIMIR!A288)</f>
        <v>0</v>
      </c>
      <c r="C289" s="43">
        <f>IF(E289=0,0,IMPRIMIR!$D$3)</f>
        <v>0</v>
      </c>
      <c r="D289" s="43">
        <f t="shared" si="16"/>
        <v>0</v>
      </c>
      <c r="E289" s="43">
        <f>IMPRIMIR!B288</f>
        <v>0</v>
      </c>
      <c r="F289" s="43">
        <f>IMPRIMIR!C288</f>
        <v>0</v>
      </c>
      <c r="G289" s="43">
        <f>IF(E289=0,0,IMPRIMIR!D288)</f>
        <v>0</v>
      </c>
      <c r="H289" s="43">
        <f>IF(E289=0,0,IMPRIMIR!E288)</f>
        <v>0</v>
      </c>
      <c r="I289" s="43">
        <f t="shared" si="17"/>
        <v>0</v>
      </c>
      <c r="J289" s="43">
        <f t="shared" si="18"/>
        <v>0</v>
      </c>
      <c r="K289" s="43">
        <f t="shared" si="19"/>
        <v>0</v>
      </c>
      <c r="L289" s="269"/>
      <c r="M289" s="269"/>
      <c r="N289" s="269"/>
      <c r="O289" s="269"/>
      <c r="P289" s="269"/>
      <c r="Q289" s="269"/>
      <c r="R289" s="269"/>
    </row>
    <row r="290" spans="1:18" x14ac:dyDescent="0.25">
      <c r="A290" s="270"/>
      <c r="B290" s="271">
        <f>IF(E290=0,0,IMPRIMIR!A289)</f>
        <v>0</v>
      </c>
      <c r="C290" s="43">
        <f>IF(E290=0,0,IMPRIMIR!$D$3)</f>
        <v>0</v>
      </c>
      <c r="D290" s="43">
        <f t="shared" si="16"/>
        <v>0</v>
      </c>
      <c r="E290" s="43">
        <f>IMPRIMIR!B289</f>
        <v>0</v>
      </c>
      <c r="F290" s="43">
        <f>IMPRIMIR!C289</f>
        <v>0</v>
      </c>
      <c r="G290" s="43">
        <f>IF(E290=0,0,IMPRIMIR!D289)</f>
        <v>0</v>
      </c>
      <c r="H290" s="43">
        <f>IF(E290=0,0,IMPRIMIR!E289)</f>
        <v>0</v>
      </c>
      <c r="I290" s="43">
        <f t="shared" si="17"/>
        <v>0</v>
      </c>
      <c r="J290" s="43">
        <f t="shared" si="18"/>
        <v>0</v>
      </c>
      <c r="K290" s="43">
        <f t="shared" si="19"/>
        <v>0</v>
      </c>
      <c r="L290" s="269"/>
      <c r="M290" s="269"/>
      <c r="N290" s="269"/>
      <c r="O290" s="269"/>
      <c r="P290" s="269"/>
      <c r="Q290" s="269"/>
      <c r="R290" s="269"/>
    </row>
    <row r="291" spans="1:18" x14ac:dyDescent="0.25">
      <c r="A291" s="270"/>
      <c r="B291" s="271">
        <f>IF(E291=0,0,IMPRIMIR!A290)</f>
        <v>0</v>
      </c>
      <c r="C291" s="43">
        <f>IF(E291=0,0,IMPRIMIR!$D$3)</f>
        <v>0</v>
      </c>
      <c r="D291" s="43">
        <f t="shared" si="16"/>
        <v>0</v>
      </c>
      <c r="E291" s="43">
        <f>IMPRIMIR!B290</f>
        <v>0</v>
      </c>
      <c r="F291" s="43">
        <f>IMPRIMIR!C290</f>
        <v>0</v>
      </c>
      <c r="G291" s="43">
        <f>IF(E291=0,0,IMPRIMIR!D290)</f>
        <v>0</v>
      </c>
      <c r="H291" s="43">
        <f>IF(E291=0,0,IMPRIMIR!E290)</f>
        <v>0</v>
      </c>
      <c r="I291" s="43">
        <f t="shared" si="17"/>
        <v>0</v>
      </c>
      <c r="J291" s="43">
        <f t="shared" si="18"/>
        <v>0</v>
      </c>
      <c r="K291" s="43">
        <f t="shared" si="19"/>
        <v>0</v>
      </c>
      <c r="L291" s="269"/>
      <c r="M291" s="269"/>
      <c r="N291" s="269"/>
      <c r="O291" s="269"/>
      <c r="P291" s="269"/>
      <c r="Q291" s="269"/>
      <c r="R291" s="269"/>
    </row>
    <row r="292" spans="1:18" x14ac:dyDescent="0.25">
      <c r="A292" s="270"/>
      <c r="B292" s="271">
        <f>IF(E292=0,0,IMPRIMIR!A291)</f>
        <v>0</v>
      </c>
      <c r="C292" s="43">
        <f>IF(E292=0,0,IMPRIMIR!$D$3)</f>
        <v>0</v>
      </c>
      <c r="D292" s="43">
        <f t="shared" si="16"/>
        <v>0</v>
      </c>
      <c r="E292" s="43">
        <f>IMPRIMIR!B291</f>
        <v>0</v>
      </c>
      <c r="F292" s="43">
        <f>IMPRIMIR!C291</f>
        <v>0</v>
      </c>
      <c r="G292" s="43">
        <f>IF(E292=0,0,IMPRIMIR!D291)</f>
        <v>0</v>
      </c>
      <c r="H292" s="43">
        <f>IF(E292=0,0,IMPRIMIR!E291)</f>
        <v>0</v>
      </c>
      <c r="I292" s="43">
        <f t="shared" si="17"/>
        <v>0</v>
      </c>
      <c r="J292" s="43">
        <f t="shared" si="18"/>
        <v>0</v>
      </c>
      <c r="K292" s="43">
        <f t="shared" si="19"/>
        <v>0</v>
      </c>
      <c r="L292" s="269"/>
      <c r="M292" s="269"/>
      <c r="N292" s="269"/>
      <c r="O292" s="269"/>
      <c r="P292" s="269"/>
      <c r="Q292" s="269"/>
      <c r="R292" s="269"/>
    </row>
    <row r="293" spans="1:18" x14ac:dyDescent="0.25">
      <c r="A293" s="270"/>
      <c r="B293" s="271">
        <f>IF(E293=0,0,IMPRIMIR!A292)</f>
        <v>0</v>
      </c>
      <c r="C293" s="43">
        <f>IF(E293=0,0,IMPRIMIR!$D$3)</f>
        <v>0</v>
      </c>
      <c r="D293" s="43">
        <f t="shared" si="16"/>
        <v>0</v>
      </c>
      <c r="E293" s="43">
        <f>IMPRIMIR!B292</f>
        <v>0</v>
      </c>
      <c r="F293" s="43">
        <f>IMPRIMIR!C292</f>
        <v>0</v>
      </c>
      <c r="G293" s="43">
        <f>IF(E293=0,0,IMPRIMIR!D292)</f>
        <v>0</v>
      </c>
      <c r="H293" s="43">
        <f>IF(E293=0,0,IMPRIMIR!E292)</f>
        <v>0</v>
      </c>
      <c r="I293" s="43">
        <f t="shared" si="17"/>
        <v>0</v>
      </c>
      <c r="J293" s="43">
        <f t="shared" si="18"/>
        <v>0</v>
      </c>
      <c r="K293" s="43">
        <f t="shared" si="19"/>
        <v>0</v>
      </c>
      <c r="L293" s="269"/>
      <c r="M293" s="269"/>
      <c r="N293" s="269"/>
      <c r="O293" s="269"/>
      <c r="P293" s="269"/>
      <c r="Q293" s="269"/>
      <c r="R293" s="269"/>
    </row>
    <row r="294" spans="1:18" x14ac:dyDescent="0.25">
      <c r="A294" s="270"/>
      <c r="B294" s="271">
        <f>IF(E294=0,0,IMPRIMIR!A293)</f>
        <v>0</v>
      </c>
      <c r="C294" s="43">
        <f>IF(E294=0,0,IMPRIMIR!$D$3)</f>
        <v>0</v>
      </c>
      <c r="D294" s="43">
        <f t="shared" si="16"/>
        <v>0</v>
      </c>
      <c r="E294" s="43">
        <f>IMPRIMIR!B293</f>
        <v>0</v>
      </c>
      <c r="F294" s="43">
        <f>IMPRIMIR!C293</f>
        <v>0</v>
      </c>
      <c r="G294" s="43">
        <f>IF(E294=0,0,IMPRIMIR!D293)</f>
        <v>0</v>
      </c>
      <c r="H294" s="43">
        <f>IF(E294=0,0,IMPRIMIR!E293)</f>
        <v>0</v>
      </c>
      <c r="I294" s="43">
        <f t="shared" si="17"/>
        <v>0</v>
      </c>
      <c r="J294" s="43">
        <f t="shared" si="18"/>
        <v>0</v>
      </c>
      <c r="K294" s="43">
        <f t="shared" si="19"/>
        <v>0</v>
      </c>
      <c r="L294" s="269"/>
      <c r="M294" s="269"/>
      <c r="N294" s="269"/>
      <c r="O294" s="269"/>
      <c r="P294" s="269"/>
      <c r="Q294" s="269"/>
      <c r="R294" s="269"/>
    </row>
    <row r="295" spans="1:18" x14ac:dyDescent="0.25">
      <c r="A295" s="270"/>
      <c r="B295" s="271">
        <f>IF(E295=0,0,IMPRIMIR!A294)</f>
        <v>0</v>
      </c>
      <c r="C295" s="43">
        <f>IF(E295=0,0,IMPRIMIR!$D$3)</f>
        <v>0</v>
      </c>
      <c r="D295" s="43">
        <f t="shared" si="16"/>
        <v>0</v>
      </c>
      <c r="E295" s="43">
        <f>IMPRIMIR!B294</f>
        <v>0</v>
      </c>
      <c r="F295" s="43">
        <f>IMPRIMIR!C294</f>
        <v>0</v>
      </c>
      <c r="G295" s="43">
        <f>IF(E295=0,0,IMPRIMIR!D294)</f>
        <v>0</v>
      </c>
      <c r="H295" s="43">
        <f>IF(E295=0,0,IMPRIMIR!E294)</f>
        <v>0</v>
      </c>
      <c r="I295" s="43">
        <f t="shared" si="17"/>
        <v>0</v>
      </c>
      <c r="J295" s="43">
        <f t="shared" si="18"/>
        <v>0</v>
      </c>
      <c r="K295" s="43">
        <f t="shared" si="19"/>
        <v>0</v>
      </c>
      <c r="L295" s="269"/>
      <c r="M295" s="269"/>
      <c r="N295" s="269"/>
      <c r="O295" s="269"/>
      <c r="P295" s="269"/>
      <c r="Q295" s="269"/>
      <c r="R295" s="269"/>
    </row>
    <row r="296" spans="1:18" x14ac:dyDescent="0.25">
      <c r="A296" s="270"/>
      <c r="B296" s="271">
        <f>IF(E296=0,0,IMPRIMIR!A295)</f>
        <v>0</v>
      </c>
      <c r="C296" s="43">
        <f>IF(E296=0,0,IMPRIMIR!$D$3)</f>
        <v>0</v>
      </c>
      <c r="D296" s="43">
        <f t="shared" si="16"/>
        <v>0</v>
      </c>
      <c r="E296" s="43">
        <f>IMPRIMIR!B295</f>
        <v>0</v>
      </c>
      <c r="F296" s="43">
        <f>IMPRIMIR!C295</f>
        <v>0</v>
      </c>
      <c r="G296" s="43">
        <f>IF(E296=0,0,IMPRIMIR!D295)</f>
        <v>0</v>
      </c>
      <c r="H296" s="43">
        <f>IF(E296=0,0,IMPRIMIR!E295)</f>
        <v>0</v>
      </c>
      <c r="I296" s="43">
        <f t="shared" si="17"/>
        <v>0</v>
      </c>
      <c r="J296" s="43">
        <f t="shared" si="18"/>
        <v>0</v>
      </c>
      <c r="K296" s="43">
        <f t="shared" si="19"/>
        <v>0</v>
      </c>
      <c r="L296" s="269"/>
      <c r="M296" s="269"/>
      <c r="N296" s="269"/>
      <c r="O296" s="269"/>
      <c r="P296" s="269"/>
      <c r="Q296" s="269"/>
      <c r="R296" s="269"/>
    </row>
    <row r="297" spans="1:18" x14ac:dyDescent="0.25">
      <c r="A297" s="270"/>
      <c r="B297" s="271">
        <f>IF(E297=0,0,IMPRIMIR!A296)</f>
        <v>0</v>
      </c>
      <c r="C297" s="43">
        <f>IF(E297=0,0,IMPRIMIR!$D$3)</f>
        <v>0</v>
      </c>
      <c r="D297" s="43">
        <f t="shared" si="16"/>
        <v>0</v>
      </c>
      <c r="E297" s="43">
        <f>IMPRIMIR!B296</f>
        <v>0</v>
      </c>
      <c r="F297" s="43">
        <f>IMPRIMIR!C296</f>
        <v>0</v>
      </c>
      <c r="G297" s="43">
        <f>IF(E297=0,0,IMPRIMIR!D296)</f>
        <v>0</v>
      </c>
      <c r="H297" s="43">
        <f>IF(E297=0,0,IMPRIMIR!E296)</f>
        <v>0</v>
      </c>
      <c r="I297" s="43">
        <f t="shared" si="17"/>
        <v>0</v>
      </c>
      <c r="J297" s="43">
        <f t="shared" si="18"/>
        <v>0</v>
      </c>
      <c r="K297" s="43">
        <f t="shared" si="19"/>
        <v>0</v>
      </c>
      <c r="L297" s="269"/>
      <c r="M297" s="269"/>
      <c r="N297" s="269"/>
      <c r="O297" s="269"/>
      <c r="P297" s="269"/>
      <c r="Q297" s="269"/>
      <c r="R297" s="269"/>
    </row>
    <row r="298" spans="1:18" x14ac:dyDescent="0.25">
      <c r="A298" s="270"/>
      <c r="B298" s="271">
        <f>IF(E298=0,0,IMPRIMIR!A297)</f>
        <v>0</v>
      </c>
      <c r="C298" s="43">
        <f>IF(E298=0,0,IMPRIMIR!$D$3)</f>
        <v>0</v>
      </c>
      <c r="D298" s="43">
        <f t="shared" si="16"/>
        <v>0</v>
      </c>
      <c r="E298" s="43">
        <f>IMPRIMIR!B297</f>
        <v>0</v>
      </c>
      <c r="F298" s="43">
        <f>IMPRIMIR!C297</f>
        <v>0</v>
      </c>
      <c r="G298" s="43">
        <f>IF(E298=0,0,IMPRIMIR!D297)</f>
        <v>0</v>
      </c>
      <c r="H298" s="43">
        <f>IF(E298=0,0,IMPRIMIR!E297)</f>
        <v>0</v>
      </c>
      <c r="I298" s="43">
        <f t="shared" si="17"/>
        <v>0</v>
      </c>
      <c r="J298" s="43">
        <f t="shared" si="18"/>
        <v>0</v>
      </c>
      <c r="K298" s="43">
        <f t="shared" si="19"/>
        <v>0</v>
      </c>
      <c r="L298" s="269"/>
      <c r="M298" s="269"/>
      <c r="N298" s="269"/>
      <c r="O298" s="269"/>
      <c r="P298" s="269"/>
      <c r="Q298" s="269"/>
      <c r="R298" s="269"/>
    </row>
    <row r="299" spans="1:18" x14ac:dyDescent="0.25">
      <c r="A299" s="270"/>
      <c r="B299" s="271">
        <f>IF(E299=0,0,IMPRIMIR!A298)</f>
        <v>0</v>
      </c>
      <c r="C299" s="43">
        <f>IF(E299=0,0,IMPRIMIR!$D$3)</f>
        <v>0</v>
      </c>
      <c r="D299" s="43">
        <f t="shared" si="16"/>
        <v>0</v>
      </c>
      <c r="E299" s="43">
        <f>IMPRIMIR!B298</f>
        <v>0</v>
      </c>
      <c r="F299" s="43">
        <f>IMPRIMIR!C298</f>
        <v>0</v>
      </c>
      <c r="G299" s="43">
        <f>IF(E299=0,0,IMPRIMIR!D298)</f>
        <v>0</v>
      </c>
      <c r="H299" s="43">
        <f>IF(E299=0,0,IMPRIMIR!E298)</f>
        <v>0</v>
      </c>
      <c r="I299" s="43">
        <f t="shared" si="17"/>
        <v>0</v>
      </c>
      <c r="J299" s="43">
        <f t="shared" si="18"/>
        <v>0</v>
      </c>
      <c r="K299" s="43">
        <f t="shared" si="19"/>
        <v>0</v>
      </c>
      <c r="L299" s="269"/>
      <c r="M299" s="269"/>
      <c r="N299" s="269"/>
      <c r="O299" s="269"/>
      <c r="P299" s="269"/>
      <c r="Q299" s="269"/>
      <c r="R299" s="269"/>
    </row>
    <row r="300" spans="1:18" x14ac:dyDescent="0.25">
      <c r="A300" s="270"/>
      <c r="B300" s="271">
        <f>IF(E300=0,0,IMPRIMIR!A299)</f>
        <v>0</v>
      </c>
      <c r="C300" s="43">
        <f>IF(E300=0,0,IMPRIMIR!$D$3)</f>
        <v>0</v>
      </c>
      <c r="D300" s="43">
        <f t="shared" si="16"/>
        <v>0</v>
      </c>
      <c r="E300" s="43">
        <f>IMPRIMIR!B299</f>
        <v>0</v>
      </c>
      <c r="F300" s="43">
        <f>IMPRIMIR!C299</f>
        <v>0</v>
      </c>
      <c r="G300" s="43">
        <f>IF(E300=0,0,IMPRIMIR!D299)</f>
        <v>0</v>
      </c>
      <c r="H300" s="43">
        <f>IF(E300=0,0,IMPRIMIR!E299)</f>
        <v>0</v>
      </c>
      <c r="I300" s="43">
        <f t="shared" si="17"/>
        <v>0</v>
      </c>
      <c r="J300" s="43">
        <f t="shared" si="18"/>
        <v>0</v>
      </c>
      <c r="K300" s="43">
        <f t="shared" si="19"/>
        <v>0</v>
      </c>
      <c r="L300" s="269"/>
      <c r="M300" s="269"/>
      <c r="N300" s="269"/>
      <c r="O300" s="269"/>
      <c r="P300" s="269"/>
      <c r="Q300" s="269"/>
      <c r="R300" s="269"/>
    </row>
    <row r="301" spans="1:18" x14ac:dyDescent="0.25">
      <c r="A301" s="270"/>
      <c r="B301" s="271">
        <f>IF(E301=0,0,IMPRIMIR!A300)</f>
        <v>0</v>
      </c>
      <c r="C301" s="43">
        <f>IF(E301=0,0,IMPRIMIR!$D$3)</f>
        <v>0</v>
      </c>
      <c r="D301" s="43">
        <f t="shared" si="16"/>
        <v>0</v>
      </c>
      <c r="E301" s="43">
        <f>IMPRIMIR!B300</f>
        <v>0</v>
      </c>
      <c r="F301" s="43">
        <f>IMPRIMIR!C300</f>
        <v>0</v>
      </c>
      <c r="G301" s="43">
        <f>IF(E301=0,0,IMPRIMIR!D300)</f>
        <v>0</v>
      </c>
      <c r="H301" s="43">
        <f>IF(E301=0,0,IMPRIMIR!E300)</f>
        <v>0</v>
      </c>
      <c r="I301" s="43">
        <f t="shared" si="17"/>
        <v>0</v>
      </c>
      <c r="J301" s="43">
        <f t="shared" si="18"/>
        <v>0</v>
      </c>
      <c r="K301" s="43">
        <f t="shared" si="19"/>
        <v>0</v>
      </c>
      <c r="L301" s="269"/>
      <c r="M301" s="269"/>
      <c r="N301" s="269"/>
      <c r="O301" s="269"/>
      <c r="P301" s="269"/>
      <c r="Q301" s="269"/>
      <c r="R301" s="269"/>
    </row>
    <row r="302" spans="1:18" x14ac:dyDescent="0.25">
      <c r="A302" s="270"/>
      <c r="B302" s="271">
        <f>IF(E302=0,0,IMPRIMIR!A301)</f>
        <v>0</v>
      </c>
      <c r="C302" s="43">
        <f>IF(E302=0,0,IMPRIMIR!$D$3)</f>
        <v>0</v>
      </c>
      <c r="D302" s="43">
        <f t="shared" si="16"/>
        <v>0</v>
      </c>
      <c r="E302" s="43">
        <f>IMPRIMIR!B301</f>
        <v>0</v>
      </c>
      <c r="F302" s="43">
        <f>IMPRIMIR!C301</f>
        <v>0</v>
      </c>
      <c r="G302" s="43">
        <f>IF(E302=0,0,IMPRIMIR!D301)</f>
        <v>0</v>
      </c>
      <c r="H302" s="43">
        <f>IF(E302=0,0,IMPRIMIR!E301)</f>
        <v>0</v>
      </c>
      <c r="I302" s="43">
        <f t="shared" si="17"/>
        <v>0</v>
      </c>
      <c r="J302" s="43">
        <f t="shared" si="18"/>
        <v>0</v>
      </c>
      <c r="K302" s="43">
        <f t="shared" si="19"/>
        <v>0</v>
      </c>
      <c r="L302" s="269"/>
      <c r="M302" s="269"/>
      <c r="N302" s="269"/>
      <c r="O302" s="269"/>
      <c r="P302" s="269"/>
      <c r="Q302" s="269"/>
      <c r="R302" s="269"/>
    </row>
    <row r="303" spans="1:18" x14ac:dyDescent="0.25">
      <c r="A303" s="270"/>
      <c r="B303" s="271">
        <f>IF(E303=0,0,IMPRIMIR!A302)</f>
        <v>0</v>
      </c>
      <c r="C303" s="43">
        <f>IF(E303=0,0,IMPRIMIR!$D$3)</f>
        <v>0</v>
      </c>
      <c r="D303" s="43">
        <f t="shared" si="16"/>
        <v>0</v>
      </c>
      <c r="E303" s="43">
        <f>IMPRIMIR!B302</f>
        <v>0</v>
      </c>
      <c r="F303" s="43">
        <f>IMPRIMIR!C302</f>
        <v>0</v>
      </c>
      <c r="G303" s="43">
        <f>IF(E303=0,0,IMPRIMIR!D302)</f>
        <v>0</v>
      </c>
      <c r="H303" s="43">
        <f>IF(E303=0,0,IMPRIMIR!E302)</f>
        <v>0</v>
      </c>
      <c r="I303" s="43">
        <f t="shared" si="17"/>
        <v>0</v>
      </c>
      <c r="J303" s="43">
        <f t="shared" si="18"/>
        <v>0</v>
      </c>
      <c r="K303" s="43">
        <f t="shared" si="19"/>
        <v>0</v>
      </c>
      <c r="L303" s="269"/>
      <c r="M303" s="269"/>
      <c r="N303" s="269"/>
      <c r="O303" s="269"/>
      <c r="P303" s="269"/>
      <c r="Q303" s="269"/>
      <c r="R303" s="269"/>
    </row>
    <row r="304" spans="1:18" x14ac:dyDescent="0.25">
      <c r="A304" s="270"/>
      <c r="B304" s="271">
        <f>IF(E304=0,0,IMPRIMIR!A303)</f>
        <v>0</v>
      </c>
      <c r="C304" s="43">
        <f>IF(E304=0,0,IMPRIMIR!$D$3)</f>
        <v>0</v>
      </c>
      <c r="D304" s="43">
        <f t="shared" si="16"/>
        <v>0</v>
      </c>
      <c r="E304" s="43">
        <f>IMPRIMIR!B303</f>
        <v>0</v>
      </c>
      <c r="F304" s="43">
        <f>IMPRIMIR!C303</f>
        <v>0</v>
      </c>
      <c r="G304" s="43">
        <f>IF(E304=0,0,IMPRIMIR!D303)</f>
        <v>0</v>
      </c>
      <c r="H304" s="43">
        <f>IF(E304=0,0,IMPRIMIR!E303)</f>
        <v>0</v>
      </c>
      <c r="I304" s="43">
        <f t="shared" si="17"/>
        <v>0</v>
      </c>
      <c r="J304" s="43">
        <f t="shared" si="18"/>
        <v>0</v>
      </c>
      <c r="K304" s="43">
        <f t="shared" si="19"/>
        <v>0</v>
      </c>
      <c r="L304" s="269"/>
      <c r="M304" s="269"/>
      <c r="N304" s="269"/>
      <c r="O304" s="269"/>
      <c r="P304" s="269"/>
      <c r="Q304" s="269"/>
      <c r="R304" s="269"/>
    </row>
    <row r="305" spans="1:18" x14ac:dyDescent="0.25">
      <c r="A305" s="270"/>
      <c r="B305" s="271">
        <f>IF(E305=0,0,IMPRIMIR!A304)</f>
        <v>0</v>
      </c>
      <c r="C305" s="43">
        <f>IF(E305=0,0,IMPRIMIR!$D$3)</f>
        <v>0</v>
      </c>
      <c r="D305" s="43">
        <f t="shared" si="16"/>
        <v>0</v>
      </c>
      <c r="E305" s="43">
        <f>IMPRIMIR!B304</f>
        <v>0</v>
      </c>
      <c r="F305" s="43">
        <f>IMPRIMIR!C304</f>
        <v>0</v>
      </c>
      <c r="G305" s="43">
        <f>IF(E305=0,0,IMPRIMIR!D304)</f>
        <v>0</v>
      </c>
      <c r="H305" s="43">
        <f>IF(E305=0,0,IMPRIMIR!E304)</f>
        <v>0</v>
      </c>
      <c r="I305" s="43">
        <f t="shared" si="17"/>
        <v>0</v>
      </c>
      <c r="J305" s="43">
        <f t="shared" si="18"/>
        <v>0</v>
      </c>
      <c r="K305" s="43">
        <f t="shared" si="19"/>
        <v>0</v>
      </c>
      <c r="L305" s="269"/>
      <c r="M305" s="269"/>
      <c r="N305" s="269"/>
      <c r="O305" s="269"/>
      <c r="P305" s="269"/>
      <c r="Q305" s="269"/>
      <c r="R305" s="269"/>
    </row>
    <row r="306" spans="1:18" x14ac:dyDescent="0.25">
      <c r="A306" s="270"/>
      <c r="B306" s="271">
        <f>IF(E306=0,0,IMPRIMIR!A305)</f>
        <v>0</v>
      </c>
      <c r="C306" s="43">
        <f>IF(E306=0,0,IMPRIMIR!$D$3)</f>
        <v>0</v>
      </c>
      <c r="D306" s="43">
        <f t="shared" si="16"/>
        <v>0</v>
      </c>
      <c r="E306" s="43">
        <f>IMPRIMIR!B305</f>
        <v>0</v>
      </c>
      <c r="F306" s="43">
        <f>IMPRIMIR!C305</f>
        <v>0</v>
      </c>
      <c r="G306" s="43">
        <f>IF(E306=0,0,IMPRIMIR!D305)</f>
        <v>0</v>
      </c>
      <c r="H306" s="43">
        <f>IF(E306=0,0,IMPRIMIR!E305)</f>
        <v>0</v>
      </c>
      <c r="I306" s="43">
        <f t="shared" si="17"/>
        <v>0</v>
      </c>
      <c r="J306" s="43">
        <f t="shared" si="18"/>
        <v>0</v>
      </c>
      <c r="K306" s="43">
        <f t="shared" si="19"/>
        <v>0</v>
      </c>
      <c r="L306" s="269"/>
      <c r="M306" s="269"/>
      <c r="N306" s="269"/>
      <c r="O306" s="269"/>
      <c r="P306" s="269"/>
      <c r="Q306" s="269"/>
      <c r="R306" s="269"/>
    </row>
    <row r="307" spans="1:18" x14ac:dyDescent="0.25">
      <c r="A307" s="270"/>
      <c r="B307" s="271">
        <f>IF(E307=0,0,IMPRIMIR!A306)</f>
        <v>0</v>
      </c>
      <c r="C307" s="43">
        <f>IF(E307=0,0,IMPRIMIR!$D$3)</f>
        <v>0</v>
      </c>
      <c r="D307" s="43">
        <f t="shared" si="16"/>
        <v>0</v>
      </c>
      <c r="E307" s="43">
        <f>IMPRIMIR!B306</f>
        <v>0</v>
      </c>
      <c r="F307" s="43">
        <f>IMPRIMIR!C306</f>
        <v>0</v>
      </c>
      <c r="G307" s="43">
        <f>IF(E307=0,0,IMPRIMIR!D306)</f>
        <v>0</v>
      </c>
      <c r="H307" s="43">
        <f>IF(E307=0,0,IMPRIMIR!E306)</f>
        <v>0</v>
      </c>
      <c r="I307" s="43">
        <f t="shared" si="17"/>
        <v>0</v>
      </c>
      <c r="J307" s="43">
        <f t="shared" si="18"/>
        <v>0</v>
      </c>
      <c r="K307" s="43">
        <f t="shared" si="19"/>
        <v>0</v>
      </c>
      <c r="L307" s="269"/>
      <c r="M307" s="269"/>
      <c r="N307" s="269"/>
      <c r="O307" s="269"/>
      <c r="P307" s="269"/>
      <c r="Q307" s="269"/>
      <c r="R307" s="269"/>
    </row>
    <row r="308" spans="1:18" x14ac:dyDescent="0.25">
      <c r="A308" s="270"/>
      <c r="B308" s="271">
        <f>IF(E308=0,0,IMPRIMIR!A307)</f>
        <v>0</v>
      </c>
      <c r="C308" s="43">
        <f>IF(E308=0,0,IMPRIMIR!$D$3)</f>
        <v>0</v>
      </c>
      <c r="D308" s="43">
        <f t="shared" si="16"/>
        <v>0</v>
      </c>
      <c r="E308" s="43">
        <f>IMPRIMIR!B307</f>
        <v>0</v>
      </c>
      <c r="F308" s="43">
        <f>IMPRIMIR!C307</f>
        <v>0</v>
      </c>
      <c r="G308" s="43">
        <f>IF(E308=0,0,IMPRIMIR!D307)</f>
        <v>0</v>
      </c>
      <c r="H308" s="43">
        <f>IF(E308=0,0,IMPRIMIR!E307)</f>
        <v>0</v>
      </c>
      <c r="I308" s="43">
        <f t="shared" si="17"/>
        <v>0</v>
      </c>
      <c r="J308" s="43">
        <f t="shared" si="18"/>
        <v>0</v>
      </c>
      <c r="K308" s="43">
        <f t="shared" si="19"/>
        <v>0</v>
      </c>
      <c r="L308" s="269"/>
      <c r="M308" s="269"/>
      <c r="N308" s="269"/>
      <c r="O308" s="269"/>
      <c r="P308" s="269"/>
      <c r="Q308" s="269"/>
      <c r="R308" s="269"/>
    </row>
    <row r="309" spans="1:18" x14ac:dyDescent="0.25">
      <c r="A309" s="270"/>
      <c r="B309" s="271">
        <f>IF(E309=0,0,IMPRIMIR!A308)</f>
        <v>0</v>
      </c>
      <c r="C309" s="43">
        <f>IF(E309=0,0,IMPRIMIR!$D$3)</f>
        <v>0</v>
      </c>
      <c r="D309" s="43">
        <f t="shared" si="16"/>
        <v>0</v>
      </c>
      <c r="E309" s="43">
        <f>IMPRIMIR!B308</f>
        <v>0</v>
      </c>
      <c r="F309" s="43">
        <f>IMPRIMIR!C308</f>
        <v>0</v>
      </c>
      <c r="G309" s="43">
        <f>IF(E309=0,0,IMPRIMIR!D308)</f>
        <v>0</v>
      </c>
      <c r="H309" s="43">
        <f>IF(E309=0,0,IMPRIMIR!E308)</f>
        <v>0</v>
      </c>
      <c r="I309" s="43">
        <f t="shared" si="17"/>
        <v>0</v>
      </c>
      <c r="J309" s="43">
        <f t="shared" si="18"/>
        <v>0</v>
      </c>
      <c r="K309" s="43">
        <f t="shared" si="19"/>
        <v>0</v>
      </c>
      <c r="L309" s="269"/>
      <c r="M309" s="269"/>
      <c r="N309" s="269"/>
      <c r="O309" s="269"/>
      <c r="P309" s="269"/>
      <c r="Q309" s="269"/>
      <c r="R309" s="269"/>
    </row>
    <row r="310" spans="1:18" x14ac:dyDescent="0.25">
      <c r="A310" s="270"/>
      <c r="B310" s="271">
        <f>IF(E310=0,0,IMPRIMIR!A309)</f>
        <v>0</v>
      </c>
      <c r="C310" s="43">
        <f>IF(E310=0,0,IMPRIMIR!$D$3)</f>
        <v>0</v>
      </c>
      <c r="D310" s="43">
        <f t="shared" si="16"/>
        <v>0</v>
      </c>
      <c r="E310" s="43">
        <f>IMPRIMIR!B309</f>
        <v>0</v>
      </c>
      <c r="F310" s="43">
        <f>IMPRIMIR!C309</f>
        <v>0</v>
      </c>
      <c r="G310" s="43">
        <f>IF(E310=0,0,IMPRIMIR!D309)</f>
        <v>0</v>
      </c>
      <c r="H310" s="43">
        <f>IF(E310=0,0,IMPRIMIR!E309)</f>
        <v>0</v>
      </c>
      <c r="I310" s="43">
        <f t="shared" si="17"/>
        <v>0</v>
      </c>
      <c r="J310" s="43">
        <f t="shared" si="18"/>
        <v>0</v>
      </c>
      <c r="K310" s="43">
        <f t="shared" si="19"/>
        <v>0</v>
      </c>
      <c r="L310" s="269"/>
      <c r="M310" s="269"/>
      <c r="N310" s="269"/>
      <c r="O310" s="269"/>
      <c r="P310" s="269"/>
      <c r="Q310" s="269"/>
      <c r="R310" s="269"/>
    </row>
    <row r="311" spans="1:18" x14ac:dyDescent="0.25">
      <c r="A311" s="270"/>
      <c r="B311" s="271">
        <f>IF(E311=0,0,IMPRIMIR!A310)</f>
        <v>0</v>
      </c>
      <c r="C311" s="43">
        <f>IF(E311=0,0,IMPRIMIR!$D$3)</f>
        <v>0</v>
      </c>
      <c r="D311" s="43">
        <f t="shared" si="16"/>
        <v>0</v>
      </c>
      <c r="E311" s="43">
        <f>IMPRIMIR!B310</f>
        <v>0</v>
      </c>
      <c r="F311" s="43">
        <f>IMPRIMIR!C310</f>
        <v>0</v>
      </c>
      <c r="G311" s="43">
        <f>IF(E311=0,0,IMPRIMIR!D310)</f>
        <v>0</v>
      </c>
      <c r="H311" s="43">
        <f>IF(E311=0,0,IMPRIMIR!E310)</f>
        <v>0</v>
      </c>
      <c r="I311" s="43">
        <f t="shared" si="17"/>
        <v>0</v>
      </c>
      <c r="J311" s="43">
        <f t="shared" si="18"/>
        <v>0</v>
      </c>
      <c r="K311" s="43">
        <f t="shared" si="19"/>
        <v>0</v>
      </c>
      <c r="L311" s="269"/>
      <c r="M311" s="269"/>
      <c r="N311" s="269"/>
      <c r="O311" s="269"/>
      <c r="P311" s="269"/>
      <c r="Q311" s="269"/>
      <c r="R311" s="269"/>
    </row>
    <row r="312" spans="1:18" x14ac:dyDescent="0.25">
      <c r="A312" s="270"/>
      <c r="B312" s="271">
        <f>IF(E312=0,0,IMPRIMIR!A311)</f>
        <v>0</v>
      </c>
      <c r="C312" s="43">
        <f>IF(E312=0,0,IMPRIMIR!$D$3)</f>
        <v>0</v>
      </c>
      <c r="D312" s="43">
        <f t="shared" si="16"/>
        <v>0</v>
      </c>
      <c r="E312" s="43">
        <f>IMPRIMIR!B311</f>
        <v>0</v>
      </c>
      <c r="F312" s="43">
        <f>IMPRIMIR!C311</f>
        <v>0</v>
      </c>
      <c r="G312" s="43">
        <f>IF(E312=0,0,IMPRIMIR!D311)</f>
        <v>0</v>
      </c>
      <c r="H312" s="43">
        <f>IF(E312=0,0,IMPRIMIR!E311)</f>
        <v>0</v>
      </c>
      <c r="I312" s="43">
        <f t="shared" si="17"/>
        <v>0</v>
      </c>
      <c r="J312" s="43">
        <f t="shared" si="18"/>
        <v>0</v>
      </c>
      <c r="K312" s="43">
        <f t="shared" si="19"/>
        <v>0</v>
      </c>
      <c r="L312" s="269"/>
      <c r="M312" s="269"/>
      <c r="N312" s="269"/>
      <c r="O312" s="269"/>
      <c r="P312" s="269"/>
      <c r="Q312" s="269"/>
      <c r="R312" s="269"/>
    </row>
    <row r="313" spans="1:18" x14ac:dyDescent="0.25">
      <c r="A313" s="270"/>
      <c r="B313" s="271">
        <f>IF(E313=0,0,IMPRIMIR!A312)</f>
        <v>0</v>
      </c>
      <c r="C313" s="43">
        <f>IF(E313=0,0,IMPRIMIR!$D$3)</f>
        <v>0</v>
      </c>
      <c r="D313" s="43">
        <f t="shared" si="16"/>
        <v>0</v>
      </c>
      <c r="E313" s="43">
        <f>IMPRIMIR!B312</f>
        <v>0</v>
      </c>
      <c r="F313" s="43">
        <f>IMPRIMIR!C312</f>
        <v>0</v>
      </c>
      <c r="G313" s="43">
        <f>IF(E313=0,0,IMPRIMIR!D312)</f>
        <v>0</v>
      </c>
      <c r="H313" s="43">
        <f>IF(E313=0,0,IMPRIMIR!E312)</f>
        <v>0</v>
      </c>
      <c r="I313" s="43">
        <f t="shared" si="17"/>
        <v>0</v>
      </c>
      <c r="J313" s="43">
        <f t="shared" si="18"/>
        <v>0</v>
      </c>
      <c r="K313" s="43">
        <f t="shared" si="19"/>
        <v>0</v>
      </c>
      <c r="L313" s="269"/>
      <c r="M313" s="269"/>
      <c r="N313" s="269"/>
      <c r="O313" s="269"/>
      <c r="P313" s="269"/>
      <c r="Q313" s="269"/>
      <c r="R313" s="269"/>
    </row>
    <row r="314" spans="1:18" x14ac:dyDescent="0.25">
      <c r="A314" s="270"/>
      <c r="B314" s="271">
        <f>IF(E314=0,0,IMPRIMIR!A313)</f>
        <v>0</v>
      </c>
      <c r="C314" s="43">
        <f>IF(E314=0,0,IMPRIMIR!$D$3)</f>
        <v>0</v>
      </c>
      <c r="D314" s="43">
        <f t="shared" si="16"/>
        <v>0</v>
      </c>
      <c r="E314" s="43">
        <f>IMPRIMIR!B313</f>
        <v>0</v>
      </c>
      <c r="F314" s="43">
        <f>IMPRIMIR!C313</f>
        <v>0</v>
      </c>
      <c r="G314" s="43">
        <f>IF(E314=0,0,IMPRIMIR!D313)</f>
        <v>0</v>
      </c>
      <c r="H314" s="43">
        <f>IF(E314=0,0,IMPRIMIR!E313)</f>
        <v>0</v>
      </c>
      <c r="I314" s="43">
        <f t="shared" si="17"/>
        <v>0</v>
      </c>
      <c r="J314" s="43">
        <f t="shared" si="18"/>
        <v>0</v>
      </c>
      <c r="K314" s="43">
        <f t="shared" si="19"/>
        <v>0</v>
      </c>
      <c r="L314" s="269"/>
      <c r="M314" s="269"/>
      <c r="N314" s="269"/>
      <c r="O314" s="269"/>
      <c r="P314" s="269"/>
      <c r="Q314" s="269"/>
      <c r="R314" s="269"/>
    </row>
    <row r="315" spans="1:18" x14ac:dyDescent="0.25">
      <c r="A315" s="270"/>
      <c r="B315" s="271">
        <f>IF(E315=0,0,IMPRIMIR!A314)</f>
        <v>0</v>
      </c>
      <c r="C315" s="43">
        <f>IF(E315=0,0,IMPRIMIR!$D$3)</f>
        <v>0</v>
      </c>
      <c r="D315" s="43">
        <f t="shared" si="16"/>
        <v>0</v>
      </c>
      <c r="E315" s="43">
        <f>IMPRIMIR!B314</f>
        <v>0</v>
      </c>
      <c r="F315" s="43">
        <f>IMPRIMIR!C314</f>
        <v>0</v>
      </c>
      <c r="G315" s="43">
        <f>IF(E315=0,0,IMPRIMIR!D314)</f>
        <v>0</v>
      </c>
      <c r="H315" s="43">
        <f>IF(E315=0,0,IMPRIMIR!E314)</f>
        <v>0</v>
      </c>
      <c r="I315" s="43">
        <f t="shared" si="17"/>
        <v>0</v>
      </c>
      <c r="J315" s="43">
        <f t="shared" si="18"/>
        <v>0</v>
      </c>
      <c r="K315" s="43">
        <f t="shared" si="19"/>
        <v>0</v>
      </c>
      <c r="L315" s="269"/>
      <c r="M315" s="269"/>
      <c r="N315" s="269"/>
      <c r="O315" s="269"/>
      <c r="P315" s="269"/>
      <c r="Q315" s="269"/>
      <c r="R315" s="269"/>
    </row>
    <row r="316" spans="1:18" x14ac:dyDescent="0.25">
      <c r="A316" s="270"/>
      <c r="B316" s="271">
        <f>IF(E316=0,0,IMPRIMIR!A315)</f>
        <v>0</v>
      </c>
      <c r="C316" s="43">
        <f>IF(E316=0,0,IMPRIMIR!$D$3)</f>
        <v>0</v>
      </c>
      <c r="D316" s="43">
        <f t="shared" si="16"/>
        <v>0</v>
      </c>
      <c r="E316" s="43">
        <f>IMPRIMIR!B315</f>
        <v>0</v>
      </c>
      <c r="F316" s="43">
        <f>IMPRIMIR!C315</f>
        <v>0</v>
      </c>
      <c r="G316" s="43">
        <f>IF(E316=0,0,IMPRIMIR!D315)</f>
        <v>0</v>
      </c>
      <c r="H316" s="43">
        <f>IF(E316=0,0,IMPRIMIR!E315)</f>
        <v>0</v>
      </c>
      <c r="I316" s="43">
        <f t="shared" si="17"/>
        <v>0</v>
      </c>
      <c r="J316" s="43">
        <f t="shared" si="18"/>
        <v>0</v>
      </c>
      <c r="K316" s="43">
        <f t="shared" si="19"/>
        <v>0</v>
      </c>
      <c r="L316" s="269"/>
      <c r="M316" s="269"/>
      <c r="N316" s="269"/>
      <c r="O316" s="269"/>
      <c r="P316" s="269"/>
      <c r="Q316" s="269"/>
      <c r="R316" s="269"/>
    </row>
    <row r="317" spans="1:18" x14ac:dyDescent="0.25">
      <c r="A317" s="270"/>
      <c r="B317" s="271">
        <f>IF(E317=0,0,IMPRIMIR!A316)</f>
        <v>0</v>
      </c>
      <c r="C317" s="43">
        <f>IF(E317=0,0,IMPRIMIR!$D$3)</f>
        <v>0</v>
      </c>
      <c r="D317" s="43">
        <f t="shared" si="16"/>
        <v>0</v>
      </c>
      <c r="E317" s="43">
        <f>IMPRIMIR!B316</f>
        <v>0</v>
      </c>
      <c r="F317" s="43">
        <f>IMPRIMIR!C316</f>
        <v>0</v>
      </c>
      <c r="G317" s="43">
        <f>IF(E317=0,0,IMPRIMIR!D316)</f>
        <v>0</v>
      </c>
      <c r="H317" s="43">
        <f>IF(E317=0,0,IMPRIMIR!E316)</f>
        <v>0</v>
      </c>
      <c r="I317" s="43">
        <f t="shared" si="17"/>
        <v>0</v>
      </c>
      <c r="J317" s="43">
        <f t="shared" si="18"/>
        <v>0</v>
      </c>
      <c r="K317" s="43">
        <f t="shared" si="19"/>
        <v>0</v>
      </c>
      <c r="L317" s="269"/>
      <c r="M317" s="269"/>
      <c r="N317" s="269"/>
      <c r="O317" s="269"/>
      <c r="P317" s="269"/>
      <c r="Q317" s="269"/>
      <c r="R317" s="269"/>
    </row>
    <row r="318" spans="1:18" x14ac:dyDescent="0.25">
      <c r="A318" s="270"/>
      <c r="B318" s="271">
        <f>IF(E318=0,0,IMPRIMIR!A317)</f>
        <v>0</v>
      </c>
      <c r="C318" s="43">
        <f>IF(E318=0,0,IMPRIMIR!$D$3)</f>
        <v>0</v>
      </c>
      <c r="D318" s="43">
        <f t="shared" si="16"/>
        <v>0</v>
      </c>
      <c r="E318" s="43">
        <f>IMPRIMIR!B317</f>
        <v>0</v>
      </c>
      <c r="F318" s="43">
        <f>IMPRIMIR!C317</f>
        <v>0</v>
      </c>
      <c r="G318" s="43">
        <f>IF(E318=0,0,IMPRIMIR!D317)</f>
        <v>0</v>
      </c>
      <c r="H318" s="43">
        <f>IF(E318=0,0,IMPRIMIR!E317)</f>
        <v>0</v>
      </c>
      <c r="I318" s="43">
        <f t="shared" si="17"/>
        <v>0</v>
      </c>
      <c r="J318" s="43">
        <f t="shared" si="18"/>
        <v>0</v>
      </c>
      <c r="K318" s="43">
        <f t="shared" si="19"/>
        <v>0</v>
      </c>
      <c r="L318" s="269"/>
      <c r="M318" s="269"/>
      <c r="N318" s="269"/>
      <c r="O318" s="269"/>
      <c r="P318" s="269"/>
      <c r="Q318" s="269"/>
      <c r="R318" s="269"/>
    </row>
    <row r="319" spans="1:18" x14ac:dyDescent="0.25">
      <c r="A319" s="270"/>
      <c r="B319" s="271">
        <f>IF(E319=0,0,IMPRIMIR!A318)</f>
        <v>0</v>
      </c>
      <c r="C319" s="43">
        <f>IF(E319=0,0,IMPRIMIR!$D$3)</f>
        <v>0</v>
      </c>
      <c r="D319" s="43">
        <f t="shared" si="16"/>
        <v>0</v>
      </c>
      <c r="E319" s="43">
        <f>IMPRIMIR!B318</f>
        <v>0</v>
      </c>
      <c r="F319" s="43">
        <f>IMPRIMIR!C318</f>
        <v>0</v>
      </c>
      <c r="G319" s="43">
        <f>IF(E319=0,0,IMPRIMIR!D318)</f>
        <v>0</v>
      </c>
      <c r="H319" s="43">
        <f>IF(E319=0,0,IMPRIMIR!E318)</f>
        <v>0</v>
      </c>
      <c r="I319" s="43">
        <f t="shared" si="17"/>
        <v>0</v>
      </c>
      <c r="J319" s="43">
        <f t="shared" si="18"/>
        <v>0</v>
      </c>
      <c r="K319" s="43">
        <f t="shared" si="19"/>
        <v>0</v>
      </c>
      <c r="L319" s="269"/>
      <c r="M319" s="269"/>
      <c r="N319" s="269"/>
      <c r="O319" s="269"/>
      <c r="P319" s="269"/>
      <c r="Q319" s="269"/>
      <c r="R319" s="269"/>
    </row>
    <row r="320" spans="1:18" x14ac:dyDescent="0.25">
      <c r="A320" s="270"/>
      <c r="B320" s="271">
        <f>IF(E320=0,0,IMPRIMIR!A319)</f>
        <v>0</v>
      </c>
      <c r="C320" s="43">
        <f>IF(E320=0,0,IMPRIMIR!$D$3)</f>
        <v>0</v>
      </c>
      <c r="D320" s="43">
        <f t="shared" si="16"/>
        <v>0</v>
      </c>
      <c r="E320" s="43">
        <f>IMPRIMIR!B319</f>
        <v>0</v>
      </c>
      <c r="F320" s="43">
        <f>IMPRIMIR!C319</f>
        <v>0</v>
      </c>
      <c r="G320" s="43">
        <f>IF(E320=0,0,IMPRIMIR!D319)</f>
        <v>0</v>
      </c>
      <c r="H320" s="43">
        <f>IF(E320=0,0,IMPRIMIR!E319)</f>
        <v>0</v>
      </c>
      <c r="I320" s="43">
        <f t="shared" si="17"/>
        <v>0</v>
      </c>
      <c r="J320" s="43">
        <f t="shared" si="18"/>
        <v>0</v>
      </c>
      <c r="K320" s="43">
        <f t="shared" si="19"/>
        <v>0</v>
      </c>
      <c r="L320" s="269"/>
      <c r="M320" s="269"/>
      <c r="N320" s="269"/>
      <c r="O320" s="269"/>
      <c r="P320" s="269"/>
      <c r="Q320" s="269"/>
      <c r="R320" s="269"/>
    </row>
    <row r="321" spans="1:18" x14ac:dyDescent="0.25">
      <c r="A321" s="270"/>
      <c r="B321" s="271">
        <f>IF(E321=0,0,IMPRIMIR!A320)</f>
        <v>0</v>
      </c>
      <c r="C321" s="43">
        <f>IF(E321=0,0,IMPRIMIR!$D$3)</f>
        <v>0</v>
      </c>
      <c r="D321" s="43">
        <f t="shared" si="16"/>
        <v>0</v>
      </c>
      <c r="E321" s="43">
        <f>IMPRIMIR!B320</f>
        <v>0</v>
      </c>
      <c r="F321" s="43">
        <f>IMPRIMIR!C320</f>
        <v>0</v>
      </c>
      <c r="G321" s="43">
        <f>IF(E321=0,0,IMPRIMIR!D320)</f>
        <v>0</v>
      </c>
      <c r="H321" s="43">
        <f>IF(E321=0,0,IMPRIMIR!E320)</f>
        <v>0</v>
      </c>
      <c r="I321" s="43">
        <f t="shared" si="17"/>
        <v>0</v>
      </c>
      <c r="J321" s="43">
        <f t="shared" si="18"/>
        <v>0</v>
      </c>
      <c r="K321" s="43">
        <f t="shared" si="19"/>
        <v>0</v>
      </c>
      <c r="L321" s="269"/>
      <c r="M321" s="269"/>
      <c r="N321" s="269"/>
      <c r="O321" s="269"/>
      <c r="P321" s="269"/>
      <c r="Q321" s="269"/>
      <c r="R321" s="269"/>
    </row>
    <row r="322" spans="1:18" x14ac:dyDescent="0.25">
      <c r="A322" s="270"/>
      <c r="B322" s="271">
        <f>IF(E322=0,0,IMPRIMIR!A321)</f>
        <v>0</v>
      </c>
      <c r="C322" s="43">
        <f>IF(E322=0,0,IMPRIMIR!$D$3)</f>
        <v>0</v>
      </c>
      <c r="D322" s="43">
        <f t="shared" si="16"/>
        <v>0</v>
      </c>
      <c r="E322" s="43">
        <f>IMPRIMIR!B321</f>
        <v>0</v>
      </c>
      <c r="F322" s="43">
        <f>IMPRIMIR!C321</f>
        <v>0</v>
      </c>
      <c r="G322" s="43">
        <f>IF(E322=0,0,IMPRIMIR!D321)</f>
        <v>0</v>
      </c>
      <c r="H322" s="43">
        <f>IF(E322=0,0,IMPRIMIR!E321)</f>
        <v>0</v>
      </c>
      <c r="I322" s="43">
        <f t="shared" si="17"/>
        <v>0</v>
      </c>
      <c r="J322" s="43">
        <f t="shared" si="18"/>
        <v>0</v>
      </c>
      <c r="K322" s="43">
        <f t="shared" si="19"/>
        <v>0</v>
      </c>
      <c r="L322" s="269"/>
      <c r="M322" s="269"/>
      <c r="N322" s="269"/>
      <c r="O322" s="269"/>
      <c r="P322" s="269"/>
      <c r="Q322" s="269"/>
      <c r="R322" s="269"/>
    </row>
    <row r="323" spans="1:18" x14ac:dyDescent="0.25">
      <c r="A323" s="270"/>
      <c r="B323" s="271">
        <f>IF(E323=0,0,IMPRIMIR!A322)</f>
        <v>0</v>
      </c>
      <c r="C323" s="43">
        <f>IF(E323=0,0,IMPRIMIR!$D$3)</f>
        <v>0</v>
      </c>
      <c r="D323" s="43">
        <f t="shared" si="16"/>
        <v>0</v>
      </c>
      <c r="E323" s="43">
        <f>IMPRIMIR!B322</f>
        <v>0</v>
      </c>
      <c r="F323" s="43">
        <f>IMPRIMIR!C322</f>
        <v>0</v>
      </c>
      <c r="G323" s="43">
        <f>IF(E323=0,0,IMPRIMIR!D322)</f>
        <v>0</v>
      </c>
      <c r="H323" s="43">
        <f>IF(E323=0,0,IMPRIMIR!E322)</f>
        <v>0</v>
      </c>
      <c r="I323" s="43">
        <f t="shared" si="17"/>
        <v>0</v>
      </c>
      <c r="J323" s="43">
        <f t="shared" si="18"/>
        <v>0</v>
      </c>
      <c r="K323" s="43">
        <f t="shared" si="19"/>
        <v>0</v>
      </c>
      <c r="L323" s="269"/>
      <c r="M323" s="269"/>
      <c r="N323" s="269"/>
      <c r="O323" s="269"/>
      <c r="P323" s="269"/>
      <c r="Q323" s="269"/>
      <c r="R323" s="269"/>
    </row>
    <row r="324" spans="1:18" x14ac:dyDescent="0.25">
      <c r="A324" s="270"/>
      <c r="B324" s="271">
        <f>IF(E324=0,0,IMPRIMIR!A323)</f>
        <v>0</v>
      </c>
      <c r="C324" s="43">
        <f>IF(E324=0,0,IMPRIMIR!$D$3)</f>
        <v>0</v>
      </c>
      <c r="D324" s="43">
        <f t="shared" si="16"/>
        <v>0</v>
      </c>
      <c r="E324" s="43">
        <f>IMPRIMIR!B323</f>
        <v>0</v>
      </c>
      <c r="F324" s="43">
        <f>IMPRIMIR!C323</f>
        <v>0</v>
      </c>
      <c r="G324" s="43">
        <f>IF(E324=0,0,IMPRIMIR!D323)</f>
        <v>0</v>
      </c>
      <c r="H324" s="43">
        <f>IF(E324=0,0,IMPRIMIR!E323)</f>
        <v>0</v>
      </c>
      <c r="I324" s="43">
        <f t="shared" si="17"/>
        <v>0</v>
      </c>
      <c r="J324" s="43">
        <f t="shared" si="18"/>
        <v>0</v>
      </c>
      <c r="K324" s="43">
        <f t="shared" si="19"/>
        <v>0</v>
      </c>
      <c r="L324" s="269"/>
      <c r="M324" s="269"/>
      <c r="N324" s="269"/>
      <c r="O324" s="269"/>
      <c r="P324" s="269"/>
      <c r="Q324" s="269"/>
      <c r="R324" s="269"/>
    </row>
    <row r="325" spans="1:18" x14ac:dyDescent="0.25">
      <c r="A325" s="270"/>
      <c r="B325" s="271">
        <f>IF(E325=0,0,IMPRIMIR!A324)</f>
        <v>0</v>
      </c>
      <c r="C325" s="43">
        <f>IF(E325=0,0,IMPRIMIR!$D$3)</f>
        <v>0</v>
      </c>
      <c r="D325" s="43">
        <f t="shared" si="16"/>
        <v>0</v>
      </c>
      <c r="E325" s="43">
        <f>IMPRIMIR!B324</f>
        <v>0</v>
      </c>
      <c r="F325" s="43">
        <f>IMPRIMIR!C324</f>
        <v>0</v>
      </c>
      <c r="G325" s="43">
        <f>IF(E325=0,0,IMPRIMIR!D324)</f>
        <v>0</v>
      </c>
      <c r="H325" s="43">
        <f>IF(E325=0,0,IMPRIMIR!E324)</f>
        <v>0</v>
      </c>
      <c r="I325" s="43">
        <f t="shared" si="17"/>
        <v>0</v>
      </c>
      <c r="J325" s="43">
        <f t="shared" si="18"/>
        <v>0</v>
      </c>
      <c r="K325" s="43">
        <f t="shared" si="19"/>
        <v>0</v>
      </c>
      <c r="L325" s="269"/>
      <c r="M325" s="269"/>
      <c r="N325" s="269"/>
      <c r="O325" s="269"/>
      <c r="P325" s="269"/>
      <c r="Q325" s="269"/>
      <c r="R325" s="269"/>
    </row>
    <row r="326" spans="1:18" x14ac:dyDescent="0.25">
      <c r="A326" s="270"/>
      <c r="B326" s="271">
        <f>IF(E326=0,0,IMPRIMIR!A325)</f>
        <v>0</v>
      </c>
      <c r="C326" s="43">
        <f>IF(E326=0,0,IMPRIMIR!$D$3)</f>
        <v>0</v>
      </c>
      <c r="D326" s="43">
        <f t="shared" si="16"/>
        <v>0</v>
      </c>
      <c r="E326" s="43">
        <f>IMPRIMIR!B325</f>
        <v>0</v>
      </c>
      <c r="F326" s="43">
        <f>IMPRIMIR!C325</f>
        <v>0</v>
      </c>
      <c r="G326" s="43">
        <f>IF(E326=0,0,IMPRIMIR!D325)</f>
        <v>0</v>
      </c>
      <c r="H326" s="43">
        <f>IF(E326=0,0,IMPRIMIR!E325)</f>
        <v>0</v>
      </c>
      <c r="I326" s="43">
        <f t="shared" si="17"/>
        <v>0</v>
      </c>
      <c r="J326" s="43">
        <f t="shared" si="18"/>
        <v>0</v>
      </c>
      <c r="K326" s="43">
        <f t="shared" si="19"/>
        <v>0</v>
      </c>
      <c r="L326" s="269"/>
      <c r="M326" s="269"/>
      <c r="N326" s="269"/>
      <c r="O326" s="269"/>
      <c r="P326" s="269"/>
      <c r="Q326" s="269"/>
      <c r="R326" s="269"/>
    </row>
    <row r="327" spans="1:18" x14ac:dyDescent="0.25">
      <c r="A327" s="270"/>
      <c r="B327" s="271">
        <f>IF(E327=0,0,IMPRIMIR!A326)</f>
        <v>0</v>
      </c>
      <c r="C327" s="43">
        <f>IF(E327=0,0,IMPRIMIR!$D$3)</f>
        <v>0</v>
      </c>
      <c r="D327" s="43">
        <f t="shared" si="16"/>
        <v>0</v>
      </c>
      <c r="E327" s="43">
        <f>IMPRIMIR!B326</f>
        <v>0</v>
      </c>
      <c r="F327" s="43">
        <f>IMPRIMIR!C326</f>
        <v>0</v>
      </c>
      <c r="G327" s="43">
        <f>IF(E327=0,0,IMPRIMIR!D326)</f>
        <v>0</v>
      </c>
      <c r="H327" s="43">
        <f>IF(E327=0,0,IMPRIMIR!E326)</f>
        <v>0</v>
      </c>
      <c r="I327" s="43">
        <f t="shared" si="17"/>
        <v>0</v>
      </c>
      <c r="J327" s="43">
        <f t="shared" si="18"/>
        <v>0</v>
      </c>
      <c r="K327" s="43">
        <f t="shared" si="19"/>
        <v>0</v>
      </c>
      <c r="L327" s="269"/>
      <c r="M327" s="269"/>
      <c r="N327" s="269"/>
      <c r="O327" s="269"/>
      <c r="P327" s="269"/>
      <c r="Q327" s="269"/>
      <c r="R327" s="269"/>
    </row>
    <row r="328" spans="1:18" x14ac:dyDescent="0.25">
      <c r="A328" s="270"/>
      <c r="B328" s="271">
        <f>IF(E328=0,0,IMPRIMIR!A327)</f>
        <v>0</v>
      </c>
      <c r="C328" s="43">
        <f>IF(E328=0,0,IMPRIMIR!$D$3)</f>
        <v>0</v>
      </c>
      <c r="D328" s="43">
        <f t="shared" si="16"/>
        <v>0</v>
      </c>
      <c r="E328" s="43">
        <f>IMPRIMIR!B327</f>
        <v>0</v>
      </c>
      <c r="F328" s="43">
        <f>IMPRIMIR!C327</f>
        <v>0</v>
      </c>
      <c r="G328" s="43">
        <f>IF(E328=0,0,IMPRIMIR!D327)</f>
        <v>0</v>
      </c>
      <c r="H328" s="43">
        <f>IF(E328=0,0,IMPRIMIR!E327)</f>
        <v>0</v>
      </c>
      <c r="I328" s="43">
        <f t="shared" si="17"/>
        <v>0</v>
      </c>
      <c r="J328" s="43">
        <f t="shared" si="18"/>
        <v>0</v>
      </c>
      <c r="K328" s="43">
        <f t="shared" si="19"/>
        <v>0</v>
      </c>
      <c r="L328" s="269"/>
      <c r="M328" s="269"/>
      <c r="N328" s="269"/>
      <c r="O328" s="269"/>
      <c r="P328" s="269"/>
      <c r="Q328" s="269"/>
      <c r="R328" s="269"/>
    </row>
    <row r="329" spans="1:18" x14ac:dyDescent="0.25">
      <c r="A329" s="270"/>
      <c r="B329" s="271">
        <f>IF(E329=0,0,IMPRIMIR!A328)</f>
        <v>0</v>
      </c>
      <c r="C329" s="43">
        <f>IF(E329=0,0,IMPRIMIR!$D$3)</f>
        <v>0</v>
      </c>
      <c r="D329" s="43">
        <f t="shared" ref="D329:D392" si="20">IF(E329="0",0,$G$2)</f>
        <v>0</v>
      </c>
      <c r="E329" s="43">
        <f>IMPRIMIR!B328</f>
        <v>0</v>
      </c>
      <c r="F329" s="43">
        <f>IMPRIMIR!C328</f>
        <v>0</v>
      </c>
      <c r="G329" s="43">
        <f>IF(E329=0,0,IMPRIMIR!D328)</f>
        <v>0</v>
      </c>
      <c r="H329" s="43">
        <f>IF(E329=0,0,IMPRIMIR!E328)</f>
        <v>0</v>
      </c>
      <c r="I329" s="43">
        <f t="shared" ref="I329:I392" si="21">IF(E329=0,0,$G$2)</f>
        <v>0</v>
      </c>
      <c r="J329" s="43">
        <f t="shared" ref="J329:J392" si="22">IF(E329=0,0,$G$4)</f>
        <v>0</v>
      </c>
      <c r="K329" s="43">
        <f t="shared" ref="K329:K392" si="23">IF(E329=0,0,$G$3)</f>
        <v>0</v>
      </c>
      <c r="L329" s="269"/>
      <c r="M329" s="269"/>
      <c r="N329" s="269"/>
      <c r="O329" s="269"/>
      <c r="P329" s="269"/>
      <c r="Q329" s="269"/>
      <c r="R329" s="269"/>
    </row>
    <row r="330" spans="1:18" x14ac:dyDescent="0.25">
      <c r="A330" s="270"/>
      <c r="B330" s="271">
        <f>IF(E330=0,0,IMPRIMIR!A329)</f>
        <v>0</v>
      </c>
      <c r="C330" s="43">
        <f>IF(E330=0,0,IMPRIMIR!$D$3)</f>
        <v>0</v>
      </c>
      <c r="D330" s="43">
        <f t="shared" si="20"/>
        <v>0</v>
      </c>
      <c r="E330" s="43">
        <f>IMPRIMIR!B329</f>
        <v>0</v>
      </c>
      <c r="F330" s="43">
        <f>IMPRIMIR!C329</f>
        <v>0</v>
      </c>
      <c r="G330" s="43">
        <f>IF(E330=0,0,IMPRIMIR!D329)</f>
        <v>0</v>
      </c>
      <c r="H330" s="43">
        <f>IF(E330=0,0,IMPRIMIR!E329)</f>
        <v>0</v>
      </c>
      <c r="I330" s="43">
        <f t="shared" si="21"/>
        <v>0</v>
      </c>
      <c r="J330" s="43">
        <f t="shared" si="22"/>
        <v>0</v>
      </c>
      <c r="K330" s="43">
        <f t="shared" si="23"/>
        <v>0</v>
      </c>
      <c r="L330" s="269"/>
      <c r="M330" s="269"/>
      <c r="N330" s="269"/>
      <c r="O330" s="269"/>
      <c r="P330" s="269"/>
      <c r="Q330" s="269"/>
      <c r="R330" s="269"/>
    </row>
    <row r="331" spans="1:18" x14ac:dyDescent="0.25">
      <c r="A331" s="270"/>
      <c r="B331" s="271">
        <f>IF(E331=0,0,IMPRIMIR!A330)</f>
        <v>0</v>
      </c>
      <c r="C331" s="43">
        <f>IF(E331=0,0,IMPRIMIR!$D$3)</f>
        <v>0</v>
      </c>
      <c r="D331" s="43">
        <f t="shared" si="20"/>
        <v>0</v>
      </c>
      <c r="E331" s="43">
        <f>IMPRIMIR!B330</f>
        <v>0</v>
      </c>
      <c r="F331" s="43">
        <f>IMPRIMIR!C330</f>
        <v>0</v>
      </c>
      <c r="G331" s="43">
        <f>IF(E331=0,0,IMPRIMIR!D330)</f>
        <v>0</v>
      </c>
      <c r="H331" s="43">
        <f>IF(E331=0,0,IMPRIMIR!E330)</f>
        <v>0</v>
      </c>
      <c r="I331" s="43">
        <f t="shared" si="21"/>
        <v>0</v>
      </c>
      <c r="J331" s="43">
        <f t="shared" si="22"/>
        <v>0</v>
      </c>
      <c r="K331" s="43">
        <f t="shared" si="23"/>
        <v>0</v>
      </c>
      <c r="L331" s="269"/>
      <c r="M331" s="269"/>
      <c r="N331" s="269"/>
      <c r="O331" s="269"/>
      <c r="P331" s="269"/>
      <c r="Q331" s="269"/>
      <c r="R331" s="269"/>
    </row>
    <row r="332" spans="1:18" x14ac:dyDescent="0.25">
      <c r="A332" s="270"/>
      <c r="B332" s="271">
        <f>IF(E332=0,0,IMPRIMIR!A331)</f>
        <v>0</v>
      </c>
      <c r="C332" s="43">
        <f>IF(E332=0,0,IMPRIMIR!$D$3)</f>
        <v>0</v>
      </c>
      <c r="D332" s="43">
        <f t="shared" si="20"/>
        <v>0</v>
      </c>
      <c r="E332" s="43">
        <f>IMPRIMIR!B331</f>
        <v>0</v>
      </c>
      <c r="F332" s="43">
        <f>IMPRIMIR!C331</f>
        <v>0</v>
      </c>
      <c r="G332" s="43">
        <f>IF(E332=0,0,IMPRIMIR!D331)</f>
        <v>0</v>
      </c>
      <c r="H332" s="43">
        <f>IF(E332=0,0,IMPRIMIR!E331)</f>
        <v>0</v>
      </c>
      <c r="I332" s="43">
        <f t="shared" si="21"/>
        <v>0</v>
      </c>
      <c r="J332" s="43">
        <f t="shared" si="22"/>
        <v>0</v>
      </c>
      <c r="K332" s="43">
        <f t="shared" si="23"/>
        <v>0</v>
      </c>
      <c r="L332" s="269"/>
      <c r="M332" s="269"/>
      <c r="N332" s="269"/>
      <c r="O332" s="269"/>
      <c r="P332" s="269"/>
      <c r="Q332" s="269"/>
      <c r="R332" s="269"/>
    </row>
    <row r="333" spans="1:18" x14ac:dyDescent="0.25">
      <c r="A333" s="270"/>
      <c r="B333" s="271">
        <f>IF(E333=0,0,IMPRIMIR!A332)</f>
        <v>0</v>
      </c>
      <c r="C333" s="43">
        <f>IF(E333=0,0,IMPRIMIR!$D$3)</f>
        <v>0</v>
      </c>
      <c r="D333" s="43">
        <f t="shared" si="20"/>
        <v>0</v>
      </c>
      <c r="E333" s="43">
        <f>IMPRIMIR!B332</f>
        <v>0</v>
      </c>
      <c r="F333" s="43">
        <f>IMPRIMIR!C332</f>
        <v>0</v>
      </c>
      <c r="G333" s="43">
        <f>IF(E333=0,0,IMPRIMIR!D332)</f>
        <v>0</v>
      </c>
      <c r="H333" s="43">
        <f>IF(E333=0,0,IMPRIMIR!E332)</f>
        <v>0</v>
      </c>
      <c r="I333" s="43">
        <f t="shared" si="21"/>
        <v>0</v>
      </c>
      <c r="J333" s="43">
        <f t="shared" si="22"/>
        <v>0</v>
      </c>
      <c r="K333" s="43">
        <f t="shared" si="23"/>
        <v>0</v>
      </c>
      <c r="L333" s="269"/>
      <c r="M333" s="269"/>
      <c r="N333" s="269"/>
      <c r="O333" s="269"/>
      <c r="P333" s="269"/>
      <c r="Q333" s="269"/>
      <c r="R333" s="269"/>
    </row>
    <row r="334" spans="1:18" x14ac:dyDescent="0.25">
      <c r="A334" s="270"/>
      <c r="B334" s="271">
        <f>IF(E334=0,0,IMPRIMIR!A333)</f>
        <v>0</v>
      </c>
      <c r="C334" s="43">
        <f>IF(E334=0,0,IMPRIMIR!$D$3)</f>
        <v>0</v>
      </c>
      <c r="D334" s="43">
        <f t="shared" si="20"/>
        <v>0</v>
      </c>
      <c r="E334" s="43">
        <f>IMPRIMIR!B333</f>
        <v>0</v>
      </c>
      <c r="F334" s="43">
        <f>IMPRIMIR!C333</f>
        <v>0</v>
      </c>
      <c r="G334" s="43">
        <f>IF(E334=0,0,IMPRIMIR!D333)</f>
        <v>0</v>
      </c>
      <c r="H334" s="43">
        <f>IF(E334=0,0,IMPRIMIR!E333)</f>
        <v>0</v>
      </c>
      <c r="I334" s="43">
        <f t="shared" si="21"/>
        <v>0</v>
      </c>
      <c r="J334" s="43">
        <f t="shared" si="22"/>
        <v>0</v>
      </c>
      <c r="K334" s="43">
        <f t="shared" si="23"/>
        <v>0</v>
      </c>
      <c r="L334" s="269"/>
      <c r="M334" s="269"/>
      <c r="N334" s="269"/>
      <c r="O334" s="269"/>
      <c r="P334" s="269"/>
      <c r="Q334" s="269"/>
      <c r="R334" s="269"/>
    </row>
    <row r="335" spans="1:18" x14ac:dyDescent="0.25">
      <c r="A335" s="270"/>
      <c r="B335" s="271">
        <f>IF(E335=0,0,IMPRIMIR!A334)</f>
        <v>0</v>
      </c>
      <c r="C335" s="43">
        <f>IF(E335=0,0,IMPRIMIR!$D$3)</f>
        <v>0</v>
      </c>
      <c r="D335" s="43">
        <f t="shared" si="20"/>
        <v>0</v>
      </c>
      <c r="E335" s="43">
        <f>IMPRIMIR!B334</f>
        <v>0</v>
      </c>
      <c r="F335" s="43">
        <f>IMPRIMIR!C334</f>
        <v>0</v>
      </c>
      <c r="G335" s="43">
        <f>IF(E335=0,0,IMPRIMIR!D334)</f>
        <v>0</v>
      </c>
      <c r="H335" s="43">
        <f>IF(E335=0,0,IMPRIMIR!E334)</f>
        <v>0</v>
      </c>
      <c r="I335" s="43">
        <f t="shared" si="21"/>
        <v>0</v>
      </c>
      <c r="J335" s="43">
        <f t="shared" si="22"/>
        <v>0</v>
      </c>
      <c r="K335" s="43">
        <f t="shared" si="23"/>
        <v>0</v>
      </c>
      <c r="L335" s="269"/>
      <c r="M335" s="269"/>
      <c r="N335" s="269"/>
      <c r="O335" s="269"/>
      <c r="P335" s="269"/>
      <c r="Q335" s="269"/>
      <c r="R335" s="269"/>
    </row>
    <row r="336" spans="1:18" x14ac:dyDescent="0.25">
      <c r="A336" s="270"/>
      <c r="B336" s="271">
        <f>IF(E336=0,0,IMPRIMIR!A335)</f>
        <v>0</v>
      </c>
      <c r="C336" s="43">
        <f>IF(E336=0,0,IMPRIMIR!$D$3)</f>
        <v>0</v>
      </c>
      <c r="D336" s="43">
        <f t="shared" si="20"/>
        <v>0</v>
      </c>
      <c r="E336" s="43">
        <f>IMPRIMIR!B335</f>
        <v>0</v>
      </c>
      <c r="F336" s="43">
        <f>IMPRIMIR!C335</f>
        <v>0</v>
      </c>
      <c r="G336" s="43">
        <f>IF(E336=0,0,IMPRIMIR!D335)</f>
        <v>0</v>
      </c>
      <c r="H336" s="43">
        <f>IF(E336=0,0,IMPRIMIR!E335)</f>
        <v>0</v>
      </c>
      <c r="I336" s="43">
        <f t="shared" si="21"/>
        <v>0</v>
      </c>
      <c r="J336" s="43">
        <f t="shared" si="22"/>
        <v>0</v>
      </c>
      <c r="K336" s="43">
        <f t="shared" si="23"/>
        <v>0</v>
      </c>
      <c r="L336" s="269"/>
      <c r="M336" s="269"/>
      <c r="N336" s="269"/>
      <c r="O336" s="269"/>
      <c r="P336" s="269"/>
      <c r="Q336" s="269"/>
      <c r="R336" s="269"/>
    </row>
    <row r="337" spans="1:18" x14ac:dyDescent="0.25">
      <c r="A337" s="270"/>
      <c r="B337" s="271">
        <f>IF(E337=0,0,IMPRIMIR!A336)</f>
        <v>0</v>
      </c>
      <c r="C337" s="43">
        <f>IF(E337=0,0,IMPRIMIR!$D$3)</f>
        <v>0</v>
      </c>
      <c r="D337" s="43">
        <f t="shared" si="20"/>
        <v>0</v>
      </c>
      <c r="E337" s="43">
        <f>IMPRIMIR!B336</f>
        <v>0</v>
      </c>
      <c r="F337" s="43">
        <f>IMPRIMIR!C336</f>
        <v>0</v>
      </c>
      <c r="G337" s="43">
        <f>IF(E337=0,0,IMPRIMIR!D336)</f>
        <v>0</v>
      </c>
      <c r="H337" s="43">
        <f>IF(E337=0,0,IMPRIMIR!E336)</f>
        <v>0</v>
      </c>
      <c r="I337" s="43">
        <f t="shared" si="21"/>
        <v>0</v>
      </c>
      <c r="J337" s="43">
        <f t="shared" si="22"/>
        <v>0</v>
      </c>
      <c r="K337" s="43">
        <f t="shared" si="23"/>
        <v>0</v>
      </c>
      <c r="L337" s="269"/>
      <c r="M337" s="269"/>
      <c r="N337" s="269"/>
      <c r="O337" s="269"/>
      <c r="P337" s="269"/>
      <c r="Q337" s="269"/>
      <c r="R337" s="269"/>
    </row>
    <row r="338" spans="1:18" x14ac:dyDescent="0.25">
      <c r="A338" s="270"/>
      <c r="B338" s="271">
        <f>IF(E338=0,0,IMPRIMIR!A337)</f>
        <v>0</v>
      </c>
      <c r="C338" s="43">
        <f>IF(E338=0,0,IMPRIMIR!$D$3)</f>
        <v>0</v>
      </c>
      <c r="D338" s="43">
        <f t="shared" si="20"/>
        <v>0</v>
      </c>
      <c r="E338" s="43">
        <f>IMPRIMIR!B337</f>
        <v>0</v>
      </c>
      <c r="F338" s="43">
        <f>IMPRIMIR!C337</f>
        <v>0</v>
      </c>
      <c r="G338" s="43">
        <f>IF(E338=0,0,IMPRIMIR!D337)</f>
        <v>0</v>
      </c>
      <c r="H338" s="43">
        <f>IF(E338=0,0,IMPRIMIR!E337)</f>
        <v>0</v>
      </c>
      <c r="I338" s="43">
        <f t="shared" si="21"/>
        <v>0</v>
      </c>
      <c r="J338" s="43">
        <f t="shared" si="22"/>
        <v>0</v>
      </c>
      <c r="K338" s="43">
        <f t="shared" si="23"/>
        <v>0</v>
      </c>
      <c r="L338" s="269"/>
      <c r="M338" s="269"/>
      <c r="N338" s="269"/>
      <c r="O338" s="269"/>
      <c r="P338" s="269"/>
      <c r="Q338" s="269"/>
      <c r="R338" s="269"/>
    </row>
    <row r="339" spans="1:18" x14ac:dyDescent="0.25">
      <c r="A339" s="270"/>
      <c r="B339" s="271">
        <f>IF(E339=0,0,IMPRIMIR!A338)</f>
        <v>0</v>
      </c>
      <c r="C339" s="43">
        <f>IF(E339=0,0,IMPRIMIR!$D$3)</f>
        <v>0</v>
      </c>
      <c r="D339" s="43">
        <f t="shared" si="20"/>
        <v>0</v>
      </c>
      <c r="E339" s="43">
        <f>IMPRIMIR!B338</f>
        <v>0</v>
      </c>
      <c r="F339" s="43">
        <f>IMPRIMIR!C338</f>
        <v>0</v>
      </c>
      <c r="G339" s="43">
        <f>IF(E339=0,0,IMPRIMIR!D338)</f>
        <v>0</v>
      </c>
      <c r="H339" s="43">
        <f>IF(E339=0,0,IMPRIMIR!E338)</f>
        <v>0</v>
      </c>
      <c r="I339" s="43">
        <f t="shared" si="21"/>
        <v>0</v>
      </c>
      <c r="J339" s="43">
        <f t="shared" si="22"/>
        <v>0</v>
      </c>
      <c r="K339" s="43">
        <f t="shared" si="23"/>
        <v>0</v>
      </c>
      <c r="L339" s="269"/>
      <c r="M339" s="269"/>
      <c r="N339" s="269"/>
      <c r="O339" s="269"/>
      <c r="P339" s="269"/>
      <c r="Q339" s="269"/>
      <c r="R339" s="269"/>
    </row>
    <row r="340" spans="1:18" x14ac:dyDescent="0.25">
      <c r="A340" s="270"/>
      <c r="B340" s="271">
        <f>IF(E340=0,0,IMPRIMIR!A339)</f>
        <v>0</v>
      </c>
      <c r="C340" s="43">
        <f>IF(E340=0,0,IMPRIMIR!$D$3)</f>
        <v>0</v>
      </c>
      <c r="D340" s="43">
        <f t="shared" si="20"/>
        <v>0</v>
      </c>
      <c r="E340" s="43">
        <f>IMPRIMIR!B339</f>
        <v>0</v>
      </c>
      <c r="F340" s="43">
        <f>IMPRIMIR!C339</f>
        <v>0</v>
      </c>
      <c r="G340" s="43">
        <f>IF(E340=0,0,IMPRIMIR!D339)</f>
        <v>0</v>
      </c>
      <c r="H340" s="43">
        <f>IF(E340=0,0,IMPRIMIR!E339)</f>
        <v>0</v>
      </c>
      <c r="I340" s="43">
        <f t="shared" si="21"/>
        <v>0</v>
      </c>
      <c r="J340" s="43">
        <f t="shared" si="22"/>
        <v>0</v>
      </c>
      <c r="K340" s="43">
        <f t="shared" si="23"/>
        <v>0</v>
      </c>
      <c r="L340" s="269"/>
      <c r="M340" s="269"/>
      <c r="N340" s="269"/>
      <c r="O340" s="269"/>
      <c r="P340" s="269"/>
      <c r="Q340" s="269"/>
      <c r="R340" s="269"/>
    </row>
    <row r="341" spans="1:18" x14ac:dyDescent="0.25">
      <c r="A341" s="270"/>
      <c r="B341" s="271">
        <f>IF(E341=0,0,IMPRIMIR!A340)</f>
        <v>0</v>
      </c>
      <c r="C341" s="43">
        <f>IF(E341=0,0,IMPRIMIR!$D$3)</f>
        <v>0</v>
      </c>
      <c r="D341" s="43">
        <f t="shared" si="20"/>
        <v>0</v>
      </c>
      <c r="E341" s="43">
        <f>IMPRIMIR!B340</f>
        <v>0</v>
      </c>
      <c r="F341" s="43">
        <f>IMPRIMIR!C340</f>
        <v>0</v>
      </c>
      <c r="G341" s="43">
        <f>IF(E341=0,0,IMPRIMIR!D340)</f>
        <v>0</v>
      </c>
      <c r="H341" s="43">
        <f>IF(E341=0,0,IMPRIMIR!E340)</f>
        <v>0</v>
      </c>
      <c r="I341" s="43">
        <f t="shared" si="21"/>
        <v>0</v>
      </c>
      <c r="J341" s="43">
        <f t="shared" si="22"/>
        <v>0</v>
      </c>
      <c r="K341" s="43">
        <f t="shared" si="23"/>
        <v>0</v>
      </c>
      <c r="L341" s="269"/>
      <c r="M341" s="269"/>
      <c r="N341" s="269"/>
      <c r="O341" s="269"/>
      <c r="P341" s="269"/>
      <c r="Q341" s="269"/>
      <c r="R341" s="269"/>
    </row>
    <row r="342" spans="1:18" x14ac:dyDescent="0.25">
      <c r="A342" s="270"/>
      <c r="B342" s="271">
        <f>IF(E342=0,0,IMPRIMIR!A341)</f>
        <v>0</v>
      </c>
      <c r="C342" s="43">
        <f>IF(E342=0,0,IMPRIMIR!$D$3)</f>
        <v>0</v>
      </c>
      <c r="D342" s="43">
        <f t="shared" si="20"/>
        <v>0</v>
      </c>
      <c r="E342" s="43">
        <f>IMPRIMIR!B341</f>
        <v>0</v>
      </c>
      <c r="F342" s="43">
        <f>IMPRIMIR!C341</f>
        <v>0</v>
      </c>
      <c r="G342" s="43">
        <f>IF(E342=0,0,IMPRIMIR!D341)</f>
        <v>0</v>
      </c>
      <c r="H342" s="43">
        <f>IF(E342=0,0,IMPRIMIR!E341)</f>
        <v>0</v>
      </c>
      <c r="I342" s="43">
        <f t="shared" si="21"/>
        <v>0</v>
      </c>
      <c r="J342" s="43">
        <f t="shared" si="22"/>
        <v>0</v>
      </c>
      <c r="K342" s="43">
        <f t="shared" si="23"/>
        <v>0</v>
      </c>
      <c r="L342" s="269"/>
      <c r="M342" s="269"/>
      <c r="N342" s="269"/>
      <c r="O342" s="269"/>
      <c r="P342" s="269"/>
      <c r="Q342" s="269"/>
      <c r="R342" s="269"/>
    </row>
    <row r="343" spans="1:18" x14ac:dyDescent="0.25">
      <c r="A343" s="270"/>
      <c r="B343" s="271">
        <f>IF(E343=0,0,IMPRIMIR!A342)</f>
        <v>0</v>
      </c>
      <c r="C343" s="43">
        <f>IF(E343=0,0,IMPRIMIR!$D$3)</f>
        <v>0</v>
      </c>
      <c r="D343" s="43">
        <f t="shared" si="20"/>
        <v>0</v>
      </c>
      <c r="E343" s="43">
        <f>IMPRIMIR!B342</f>
        <v>0</v>
      </c>
      <c r="F343" s="43">
        <f>IMPRIMIR!C342</f>
        <v>0</v>
      </c>
      <c r="G343" s="43">
        <f>IF(E343=0,0,IMPRIMIR!D342)</f>
        <v>0</v>
      </c>
      <c r="H343" s="43">
        <f>IF(E343=0,0,IMPRIMIR!E342)</f>
        <v>0</v>
      </c>
      <c r="I343" s="43">
        <f t="shared" si="21"/>
        <v>0</v>
      </c>
      <c r="J343" s="43">
        <f t="shared" si="22"/>
        <v>0</v>
      </c>
      <c r="K343" s="43">
        <f t="shared" si="23"/>
        <v>0</v>
      </c>
      <c r="L343" s="269"/>
      <c r="M343" s="269"/>
      <c r="N343" s="269"/>
      <c r="O343" s="269"/>
      <c r="P343" s="269"/>
      <c r="Q343" s="269"/>
      <c r="R343" s="269"/>
    </row>
    <row r="344" spans="1:18" x14ac:dyDescent="0.25">
      <c r="A344" s="270"/>
      <c r="B344" s="271">
        <f>IF(E344=0,0,IMPRIMIR!A343)</f>
        <v>0</v>
      </c>
      <c r="C344" s="43">
        <f>IF(E344=0,0,IMPRIMIR!$D$3)</f>
        <v>0</v>
      </c>
      <c r="D344" s="43">
        <f t="shared" si="20"/>
        <v>0</v>
      </c>
      <c r="E344" s="43">
        <f>IMPRIMIR!B343</f>
        <v>0</v>
      </c>
      <c r="F344" s="43">
        <f>IMPRIMIR!C343</f>
        <v>0</v>
      </c>
      <c r="G344" s="43">
        <f>IF(E344=0,0,IMPRIMIR!D343)</f>
        <v>0</v>
      </c>
      <c r="H344" s="43">
        <f>IF(E344=0,0,IMPRIMIR!E343)</f>
        <v>0</v>
      </c>
      <c r="I344" s="43">
        <f t="shared" si="21"/>
        <v>0</v>
      </c>
      <c r="J344" s="43">
        <f t="shared" si="22"/>
        <v>0</v>
      </c>
      <c r="K344" s="43">
        <f t="shared" si="23"/>
        <v>0</v>
      </c>
      <c r="L344" s="269"/>
      <c r="M344" s="269"/>
      <c r="N344" s="269"/>
      <c r="O344" s="269"/>
      <c r="P344" s="269"/>
      <c r="Q344" s="269"/>
      <c r="R344" s="269"/>
    </row>
    <row r="345" spans="1:18" x14ac:dyDescent="0.25">
      <c r="A345" s="270"/>
      <c r="B345" s="271">
        <f>IF(E345=0,0,IMPRIMIR!A344)</f>
        <v>0</v>
      </c>
      <c r="C345" s="43">
        <f>IF(E345=0,0,IMPRIMIR!$D$3)</f>
        <v>0</v>
      </c>
      <c r="D345" s="43">
        <f t="shared" si="20"/>
        <v>0</v>
      </c>
      <c r="E345" s="43">
        <f>IMPRIMIR!B344</f>
        <v>0</v>
      </c>
      <c r="F345" s="43">
        <f>IMPRIMIR!C344</f>
        <v>0</v>
      </c>
      <c r="G345" s="43">
        <f>IF(E345=0,0,IMPRIMIR!D344)</f>
        <v>0</v>
      </c>
      <c r="H345" s="43">
        <f>IF(E345=0,0,IMPRIMIR!E344)</f>
        <v>0</v>
      </c>
      <c r="I345" s="43">
        <f t="shared" si="21"/>
        <v>0</v>
      </c>
      <c r="J345" s="43">
        <f t="shared" si="22"/>
        <v>0</v>
      </c>
      <c r="K345" s="43">
        <f t="shared" si="23"/>
        <v>0</v>
      </c>
      <c r="L345" s="269"/>
      <c r="M345" s="269"/>
      <c r="N345" s="269"/>
      <c r="O345" s="269"/>
      <c r="P345" s="269"/>
      <c r="Q345" s="269"/>
      <c r="R345" s="269"/>
    </row>
    <row r="346" spans="1:18" x14ac:dyDescent="0.25">
      <c r="A346" s="270"/>
      <c r="B346" s="271">
        <f>IF(E346=0,0,IMPRIMIR!A345)</f>
        <v>0</v>
      </c>
      <c r="C346" s="43">
        <f>IF(E346=0,0,IMPRIMIR!$D$3)</f>
        <v>0</v>
      </c>
      <c r="D346" s="43">
        <f t="shared" si="20"/>
        <v>0</v>
      </c>
      <c r="E346" s="43">
        <f>IMPRIMIR!B345</f>
        <v>0</v>
      </c>
      <c r="F346" s="43">
        <f>IMPRIMIR!C345</f>
        <v>0</v>
      </c>
      <c r="G346" s="43">
        <f>IF(E346=0,0,IMPRIMIR!D345)</f>
        <v>0</v>
      </c>
      <c r="H346" s="43">
        <f>IF(E346=0,0,IMPRIMIR!E345)</f>
        <v>0</v>
      </c>
      <c r="I346" s="43">
        <f t="shared" si="21"/>
        <v>0</v>
      </c>
      <c r="J346" s="43">
        <f t="shared" si="22"/>
        <v>0</v>
      </c>
      <c r="K346" s="43">
        <f t="shared" si="23"/>
        <v>0</v>
      </c>
      <c r="L346" s="269"/>
      <c r="M346" s="269"/>
      <c r="N346" s="269"/>
      <c r="O346" s="269"/>
      <c r="P346" s="269"/>
      <c r="Q346" s="269"/>
      <c r="R346" s="269"/>
    </row>
    <row r="347" spans="1:18" x14ac:dyDescent="0.25">
      <c r="A347" s="270"/>
      <c r="B347" s="271">
        <f>IF(E347=0,0,IMPRIMIR!A346)</f>
        <v>0</v>
      </c>
      <c r="C347" s="43">
        <f>IF(E347=0,0,IMPRIMIR!$D$3)</f>
        <v>0</v>
      </c>
      <c r="D347" s="43">
        <f t="shared" si="20"/>
        <v>0</v>
      </c>
      <c r="E347" s="43">
        <f>IMPRIMIR!B346</f>
        <v>0</v>
      </c>
      <c r="F347" s="43">
        <f>IMPRIMIR!C346</f>
        <v>0</v>
      </c>
      <c r="G347" s="43">
        <f>IF(E347=0,0,IMPRIMIR!D346)</f>
        <v>0</v>
      </c>
      <c r="H347" s="43">
        <f>IF(E347=0,0,IMPRIMIR!E346)</f>
        <v>0</v>
      </c>
      <c r="I347" s="43">
        <f t="shared" si="21"/>
        <v>0</v>
      </c>
      <c r="J347" s="43">
        <f t="shared" si="22"/>
        <v>0</v>
      </c>
      <c r="K347" s="43">
        <f t="shared" si="23"/>
        <v>0</v>
      </c>
      <c r="L347" s="269"/>
      <c r="M347" s="269"/>
      <c r="N347" s="269"/>
      <c r="O347" s="269"/>
      <c r="P347" s="269"/>
      <c r="Q347" s="269"/>
      <c r="R347" s="269"/>
    </row>
    <row r="348" spans="1:18" x14ac:dyDescent="0.25">
      <c r="A348" s="270"/>
      <c r="B348" s="271">
        <f>IF(E348=0,0,IMPRIMIR!A347)</f>
        <v>0</v>
      </c>
      <c r="C348" s="43">
        <f>IF(E348=0,0,IMPRIMIR!$D$3)</f>
        <v>0</v>
      </c>
      <c r="D348" s="43">
        <f t="shared" si="20"/>
        <v>0</v>
      </c>
      <c r="E348" s="43">
        <f>IMPRIMIR!B347</f>
        <v>0</v>
      </c>
      <c r="F348" s="43">
        <f>IMPRIMIR!C347</f>
        <v>0</v>
      </c>
      <c r="G348" s="43">
        <f>IF(E348=0,0,IMPRIMIR!D347)</f>
        <v>0</v>
      </c>
      <c r="H348" s="43">
        <f>IF(E348=0,0,IMPRIMIR!E347)</f>
        <v>0</v>
      </c>
      <c r="I348" s="43">
        <f t="shared" si="21"/>
        <v>0</v>
      </c>
      <c r="J348" s="43">
        <f t="shared" si="22"/>
        <v>0</v>
      </c>
      <c r="K348" s="43">
        <f t="shared" si="23"/>
        <v>0</v>
      </c>
      <c r="L348" s="269"/>
      <c r="M348" s="269"/>
      <c r="N348" s="269"/>
      <c r="O348" s="269"/>
      <c r="P348" s="269"/>
      <c r="Q348" s="269"/>
      <c r="R348" s="269"/>
    </row>
    <row r="349" spans="1:18" x14ac:dyDescent="0.25">
      <c r="A349" s="270"/>
      <c r="B349" s="271">
        <f>IF(E349=0,0,IMPRIMIR!A348)</f>
        <v>0</v>
      </c>
      <c r="C349" s="43">
        <f>IF(E349=0,0,IMPRIMIR!$D$3)</f>
        <v>0</v>
      </c>
      <c r="D349" s="43">
        <f t="shared" si="20"/>
        <v>0</v>
      </c>
      <c r="E349" s="43">
        <f>IMPRIMIR!B348</f>
        <v>0</v>
      </c>
      <c r="F349" s="43">
        <f>IMPRIMIR!C348</f>
        <v>0</v>
      </c>
      <c r="G349" s="43">
        <f>IF(E349=0,0,IMPRIMIR!D348)</f>
        <v>0</v>
      </c>
      <c r="H349" s="43">
        <f>IF(E349=0,0,IMPRIMIR!E348)</f>
        <v>0</v>
      </c>
      <c r="I349" s="43">
        <f t="shared" si="21"/>
        <v>0</v>
      </c>
      <c r="J349" s="43">
        <f t="shared" si="22"/>
        <v>0</v>
      </c>
      <c r="K349" s="43">
        <f t="shared" si="23"/>
        <v>0</v>
      </c>
      <c r="L349" s="269"/>
      <c r="M349" s="269"/>
      <c r="N349" s="269"/>
      <c r="O349" s="269"/>
      <c r="P349" s="269"/>
      <c r="Q349" s="269"/>
      <c r="R349" s="269"/>
    </row>
    <row r="350" spans="1:18" ht="16.5" x14ac:dyDescent="0.25">
      <c r="A350" s="270"/>
      <c r="B350" s="271" t="str">
        <f>IF(E350=0,0,IMPRIMIR!A349)</f>
        <v>d CANT. ACC. TOT.</v>
      </c>
      <c r="C350" s="43">
        <f>IF(E350=0,0,IMPRIMIR!$D$3)</f>
        <v>0</v>
      </c>
      <c r="D350" s="43">
        <f t="shared" si="20"/>
        <v>0</v>
      </c>
      <c r="E350" s="43" t="str">
        <f>IMPRIMIR!B349</f>
        <v>0</v>
      </c>
      <c r="F350" s="43" t="str">
        <f>IMPRIMIR!C349</f>
        <v>0</v>
      </c>
      <c r="G350" s="43" t="str">
        <f>IF(E350=0,0,IMPRIMIR!D349)</f>
        <v>TOTAL ACCIONES:</v>
      </c>
      <c r="H350" s="43" t="str">
        <f>IF(E350=0,0,IMPRIMIR!E349)</f>
        <v>INCOMPLETO RECHAZAR</v>
      </c>
      <c r="I350" s="43">
        <f t="shared" si="21"/>
        <v>0</v>
      </c>
      <c r="J350" s="43">
        <f t="shared" si="22"/>
        <v>0</v>
      </c>
      <c r="K350" s="43">
        <f t="shared" si="23"/>
        <v>0</v>
      </c>
      <c r="L350" s="269"/>
      <c r="M350" s="269"/>
      <c r="N350" s="269"/>
      <c r="O350" s="269"/>
      <c r="P350" s="269"/>
      <c r="Q350" s="269"/>
      <c r="R350" s="269"/>
    </row>
    <row r="351" spans="1:18" x14ac:dyDescent="0.25">
      <c r="A351" s="270"/>
      <c r="B351" s="271">
        <f>IF(E351=0,0,IMPRIMIR!A350)</f>
        <v>0</v>
      </c>
      <c r="C351" s="43">
        <f>IF(E351=0,0,IMPRIMIR!$D$3)</f>
        <v>0</v>
      </c>
      <c r="D351" s="43">
        <f t="shared" si="20"/>
        <v>0</v>
      </c>
      <c r="E351" s="43">
        <f>IMPRIMIR!B350</f>
        <v>0</v>
      </c>
      <c r="F351" s="43">
        <f>IMPRIMIR!C350</f>
        <v>0</v>
      </c>
      <c r="G351" s="43">
        <f>IF(E351=0,0,IMPRIMIR!D350)</f>
        <v>0</v>
      </c>
      <c r="H351" s="43">
        <f>IF(E351=0,0,IMPRIMIR!E350)</f>
        <v>0</v>
      </c>
      <c r="I351" s="43">
        <f t="shared" si="21"/>
        <v>0</v>
      </c>
      <c r="J351" s="43">
        <f t="shared" si="22"/>
        <v>0</v>
      </c>
      <c r="K351" s="43">
        <f t="shared" si="23"/>
        <v>0</v>
      </c>
      <c r="L351" s="269"/>
      <c r="M351" s="269"/>
      <c r="N351" s="269"/>
      <c r="O351" s="269"/>
      <c r="P351" s="269"/>
      <c r="Q351" s="269"/>
      <c r="R351" s="269"/>
    </row>
    <row r="352" spans="1:18" x14ac:dyDescent="0.25">
      <c r="A352" s="270"/>
      <c r="B352" s="271">
        <f>IF(E352=0,0,IMPRIMIR!A351)</f>
        <v>0</v>
      </c>
      <c r="C352" s="43">
        <f>IF(E352=0,0,IMPRIMIR!$D$3)</f>
        <v>0</v>
      </c>
      <c r="D352" s="43">
        <f t="shared" si="20"/>
        <v>0</v>
      </c>
      <c r="E352" s="43">
        <f>IMPRIMIR!B351</f>
        <v>0</v>
      </c>
      <c r="F352" s="43">
        <f>IMPRIMIR!C351</f>
        <v>0</v>
      </c>
      <c r="G352" s="43">
        <f>IF(E352=0,0,IMPRIMIR!D351)</f>
        <v>0</v>
      </c>
      <c r="H352" s="43">
        <f>IF(E352=0,0,IMPRIMIR!E351)</f>
        <v>0</v>
      </c>
      <c r="I352" s="43">
        <f t="shared" si="21"/>
        <v>0</v>
      </c>
      <c r="J352" s="43">
        <f t="shared" si="22"/>
        <v>0</v>
      </c>
      <c r="K352" s="43">
        <f t="shared" si="23"/>
        <v>0</v>
      </c>
      <c r="L352" s="269"/>
      <c r="M352" s="269"/>
      <c r="N352" s="269"/>
      <c r="O352" s="269"/>
      <c r="P352" s="269"/>
      <c r="Q352" s="269"/>
      <c r="R352" s="269"/>
    </row>
    <row r="353" spans="1:18" x14ac:dyDescent="0.25">
      <c r="A353" s="270"/>
      <c r="B353" s="271">
        <f>IF(E353=0,0,IMPRIMIR!A352)</f>
        <v>0</v>
      </c>
      <c r="C353" s="43">
        <f>IF(E353=0,0,IMPRIMIR!$D$3)</f>
        <v>0</v>
      </c>
      <c r="D353" s="43">
        <f t="shared" si="20"/>
        <v>0</v>
      </c>
      <c r="E353" s="43">
        <f>IMPRIMIR!B352</f>
        <v>0</v>
      </c>
      <c r="F353" s="43">
        <f>IMPRIMIR!C352</f>
        <v>0</v>
      </c>
      <c r="G353" s="43">
        <f>IF(E353=0,0,IMPRIMIR!D352)</f>
        <v>0</v>
      </c>
      <c r="H353" s="43">
        <f>IF(E353=0,0,IMPRIMIR!E352)</f>
        <v>0</v>
      </c>
      <c r="I353" s="43">
        <f t="shared" si="21"/>
        <v>0</v>
      </c>
      <c r="J353" s="43">
        <f t="shared" si="22"/>
        <v>0</v>
      </c>
      <c r="K353" s="43">
        <f t="shared" si="23"/>
        <v>0</v>
      </c>
      <c r="L353" s="269"/>
      <c r="M353" s="269"/>
      <c r="N353" s="269"/>
      <c r="O353" s="269"/>
      <c r="P353" s="269"/>
      <c r="Q353" s="269"/>
      <c r="R353" s="269"/>
    </row>
    <row r="354" spans="1:18" x14ac:dyDescent="0.25">
      <c r="A354" s="270"/>
      <c r="B354" s="271">
        <f>IF(E354=0,0,IMPRIMIR!A353)</f>
        <v>0</v>
      </c>
      <c r="C354" s="43">
        <f>IF(E354=0,0,IMPRIMIR!$D$3)</f>
        <v>0</v>
      </c>
      <c r="D354" s="43">
        <f t="shared" si="20"/>
        <v>0</v>
      </c>
      <c r="E354" s="43">
        <f>IMPRIMIR!B353</f>
        <v>0</v>
      </c>
      <c r="F354" s="43">
        <f>IMPRIMIR!C353</f>
        <v>0</v>
      </c>
      <c r="G354" s="43">
        <f>IF(E354=0,0,IMPRIMIR!D353)</f>
        <v>0</v>
      </c>
      <c r="H354" s="43">
        <f>IF(E354=0,0,IMPRIMIR!E353)</f>
        <v>0</v>
      </c>
      <c r="I354" s="43">
        <f t="shared" si="21"/>
        <v>0</v>
      </c>
      <c r="J354" s="43">
        <f t="shared" si="22"/>
        <v>0</v>
      </c>
      <c r="K354" s="43">
        <f t="shared" si="23"/>
        <v>0</v>
      </c>
      <c r="L354" s="269"/>
      <c r="M354" s="269"/>
      <c r="N354" s="269"/>
      <c r="O354" s="269"/>
      <c r="P354" s="269"/>
      <c r="Q354" s="269"/>
      <c r="R354" s="269"/>
    </row>
    <row r="355" spans="1:18" x14ac:dyDescent="0.25">
      <c r="A355" s="270"/>
      <c r="B355" s="271">
        <f>IF(E355=0,0,IMPRIMIR!A354)</f>
        <v>0</v>
      </c>
      <c r="C355" s="43">
        <f>IF(E355=0,0,IMPRIMIR!$D$3)</f>
        <v>0</v>
      </c>
      <c r="D355" s="43">
        <f t="shared" si="20"/>
        <v>0</v>
      </c>
      <c r="E355" s="43">
        <f>IMPRIMIR!B354</f>
        <v>0</v>
      </c>
      <c r="F355" s="43">
        <f>IMPRIMIR!C354</f>
        <v>0</v>
      </c>
      <c r="G355" s="43">
        <f>IF(E355=0,0,IMPRIMIR!D354)</f>
        <v>0</v>
      </c>
      <c r="H355" s="43">
        <f>IF(E355=0,0,IMPRIMIR!E354)</f>
        <v>0</v>
      </c>
      <c r="I355" s="43">
        <f t="shared" si="21"/>
        <v>0</v>
      </c>
      <c r="J355" s="43">
        <f t="shared" si="22"/>
        <v>0</v>
      </c>
      <c r="K355" s="43">
        <f t="shared" si="23"/>
        <v>0</v>
      </c>
      <c r="L355" s="269"/>
      <c r="M355" s="269"/>
      <c r="N355" s="269"/>
      <c r="O355" s="269"/>
      <c r="P355" s="269"/>
      <c r="Q355" s="269"/>
      <c r="R355" s="269"/>
    </row>
    <row r="356" spans="1:18" x14ac:dyDescent="0.25">
      <c r="A356" s="270"/>
      <c r="B356" s="271">
        <f>IF(E356=0,0,IMPRIMIR!A355)</f>
        <v>0</v>
      </c>
      <c r="C356" s="43">
        <f>IF(E356=0,0,IMPRIMIR!$D$3)</f>
        <v>0</v>
      </c>
      <c r="D356" s="43">
        <f t="shared" si="20"/>
        <v>0</v>
      </c>
      <c r="E356" s="43">
        <f>IMPRIMIR!B355</f>
        <v>0</v>
      </c>
      <c r="F356" s="43">
        <f>IMPRIMIR!C355</f>
        <v>0</v>
      </c>
      <c r="G356" s="43">
        <f>IF(E356=0,0,IMPRIMIR!D355)</f>
        <v>0</v>
      </c>
      <c r="H356" s="43">
        <f>IF(E356=0,0,IMPRIMIR!E355)</f>
        <v>0</v>
      </c>
      <c r="I356" s="43">
        <f t="shared" si="21"/>
        <v>0</v>
      </c>
      <c r="J356" s="43">
        <f t="shared" si="22"/>
        <v>0</v>
      </c>
      <c r="K356" s="43">
        <f t="shared" si="23"/>
        <v>0</v>
      </c>
      <c r="L356" s="269"/>
      <c r="M356" s="269"/>
      <c r="N356" s="269"/>
      <c r="O356" s="269"/>
      <c r="P356" s="269"/>
      <c r="Q356" s="269"/>
      <c r="R356" s="269"/>
    </row>
    <row r="357" spans="1:18" x14ac:dyDescent="0.25">
      <c r="A357" s="270"/>
      <c r="B357" s="271">
        <f>IF(E357=0,0,IMPRIMIR!A356)</f>
        <v>0</v>
      </c>
      <c r="C357" s="43">
        <f>IF(E357=0,0,IMPRIMIR!$D$3)</f>
        <v>0</v>
      </c>
      <c r="D357" s="43">
        <f t="shared" si="20"/>
        <v>0</v>
      </c>
      <c r="E357" s="43">
        <f>IMPRIMIR!B356</f>
        <v>0</v>
      </c>
      <c r="F357" s="43">
        <f>IMPRIMIR!C356</f>
        <v>0</v>
      </c>
      <c r="G357" s="43">
        <f>IF(E357=0,0,IMPRIMIR!D356)</f>
        <v>0</v>
      </c>
      <c r="H357" s="43">
        <f>IF(E357=0,0,IMPRIMIR!E356)</f>
        <v>0</v>
      </c>
      <c r="I357" s="43">
        <f t="shared" si="21"/>
        <v>0</v>
      </c>
      <c r="J357" s="43">
        <f t="shared" si="22"/>
        <v>0</v>
      </c>
      <c r="K357" s="43">
        <f t="shared" si="23"/>
        <v>0</v>
      </c>
      <c r="L357" s="269"/>
      <c r="M357" s="269"/>
      <c r="N357" s="269"/>
      <c r="O357" s="269"/>
      <c r="P357" s="269"/>
      <c r="Q357" s="269"/>
      <c r="R357" s="269"/>
    </row>
    <row r="358" spans="1:18" x14ac:dyDescent="0.25">
      <c r="A358" s="270"/>
      <c r="B358" s="271">
        <f>IF(E358=0,0,IMPRIMIR!A357)</f>
        <v>0</v>
      </c>
      <c r="C358" s="43">
        <f>IF(E358=0,0,IMPRIMIR!$D$3)</f>
        <v>0</v>
      </c>
      <c r="D358" s="43">
        <f t="shared" si="20"/>
        <v>0</v>
      </c>
      <c r="E358" s="43">
        <f>IMPRIMIR!B357</f>
        <v>0</v>
      </c>
      <c r="F358" s="43">
        <f>IMPRIMIR!C357</f>
        <v>0</v>
      </c>
      <c r="G358" s="43">
        <f>IF(E358=0,0,IMPRIMIR!D357)</f>
        <v>0</v>
      </c>
      <c r="H358" s="43">
        <f>IF(E358=0,0,IMPRIMIR!E357)</f>
        <v>0</v>
      </c>
      <c r="I358" s="43">
        <f t="shared" si="21"/>
        <v>0</v>
      </c>
      <c r="J358" s="43">
        <f t="shared" si="22"/>
        <v>0</v>
      </c>
      <c r="K358" s="43">
        <f t="shared" si="23"/>
        <v>0</v>
      </c>
      <c r="L358" s="269"/>
      <c r="M358" s="269"/>
      <c r="N358" s="269"/>
      <c r="O358" s="269"/>
      <c r="P358" s="269"/>
      <c r="Q358" s="269"/>
      <c r="R358" s="269"/>
    </row>
    <row r="359" spans="1:18" x14ac:dyDescent="0.25">
      <c r="A359" s="270"/>
      <c r="B359" s="271">
        <f>IF(E359=0,0,IMPRIMIR!A358)</f>
        <v>0</v>
      </c>
      <c r="C359" s="43">
        <f>IF(E359=0,0,IMPRIMIR!$D$3)</f>
        <v>0</v>
      </c>
      <c r="D359" s="43">
        <f t="shared" si="20"/>
        <v>0</v>
      </c>
      <c r="E359" s="43">
        <f>IMPRIMIR!B358</f>
        <v>0</v>
      </c>
      <c r="F359" s="43">
        <f>IMPRIMIR!C358</f>
        <v>0</v>
      </c>
      <c r="G359" s="43">
        <f>IF(E359=0,0,IMPRIMIR!D358)</f>
        <v>0</v>
      </c>
      <c r="H359" s="43">
        <f>IF(E359=0,0,IMPRIMIR!E358)</f>
        <v>0</v>
      </c>
      <c r="I359" s="43">
        <f t="shared" si="21"/>
        <v>0</v>
      </c>
      <c r="J359" s="43">
        <f t="shared" si="22"/>
        <v>0</v>
      </c>
      <c r="K359" s="43">
        <f t="shared" si="23"/>
        <v>0</v>
      </c>
      <c r="L359" s="269"/>
      <c r="M359" s="269"/>
      <c r="N359" s="269"/>
      <c r="O359" s="269"/>
      <c r="P359" s="269"/>
      <c r="Q359" s="269"/>
      <c r="R359" s="269"/>
    </row>
    <row r="360" spans="1:18" x14ac:dyDescent="0.25">
      <c r="A360" s="270"/>
      <c r="B360" s="271">
        <f>IF(E360=0,0,IMPRIMIR!A359)</f>
        <v>0</v>
      </c>
      <c r="C360" s="43">
        <f>IF(E360=0,0,IMPRIMIR!$D$3)</f>
        <v>0</v>
      </c>
      <c r="D360" s="43">
        <f t="shared" si="20"/>
        <v>0</v>
      </c>
      <c r="E360" s="43">
        <f>IMPRIMIR!B359</f>
        <v>0</v>
      </c>
      <c r="F360" s="43">
        <f>IMPRIMIR!C359</f>
        <v>0</v>
      </c>
      <c r="G360" s="43">
        <f>IF(E360=0,0,IMPRIMIR!D359)</f>
        <v>0</v>
      </c>
      <c r="H360" s="43">
        <f>IF(E360=0,0,IMPRIMIR!E359)</f>
        <v>0</v>
      </c>
      <c r="I360" s="43">
        <f t="shared" si="21"/>
        <v>0</v>
      </c>
      <c r="J360" s="43">
        <f t="shared" si="22"/>
        <v>0</v>
      </c>
      <c r="K360" s="43">
        <f t="shared" si="23"/>
        <v>0</v>
      </c>
      <c r="L360" s="269"/>
      <c r="M360" s="269"/>
      <c r="N360" s="269"/>
      <c r="O360" s="269"/>
      <c r="P360" s="269"/>
      <c r="Q360" s="269"/>
      <c r="R360" s="269"/>
    </row>
    <row r="361" spans="1:18" x14ac:dyDescent="0.25">
      <c r="A361" s="270"/>
      <c r="B361" s="271">
        <f>IF(E361=0,0,IMPRIMIR!A360)</f>
        <v>0</v>
      </c>
      <c r="C361" s="43">
        <f>IF(E361=0,0,IMPRIMIR!$D$3)</f>
        <v>0</v>
      </c>
      <c r="D361" s="43">
        <f t="shared" si="20"/>
        <v>0</v>
      </c>
      <c r="E361" s="43">
        <f>IMPRIMIR!B360</f>
        <v>0</v>
      </c>
      <c r="F361" s="43">
        <f>IMPRIMIR!C360</f>
        <v>0</v>
      </c>
      <c r="G361" s="43">
        <f>IF(E361=0,0,IMPRIMIR!D360)</f>
        <v>0</v>
      </c>
      <c r="H361" s="43">
        <f>IF(E361=0,0,IMPRIMIR!E360)</f>
        <v>0</v>
      </c>
      <c r="I361" s="43">
        <f t="shared" si="21"/>
        <v>0</v>
      </c>
      <c r="J361" s="43">
        <f t="shared" si="22"/>
        <v>0</v>
      </c>
      <c r="K361" s="43">
        <f t="shared" si="23"/>
        <v>0</v>
      </c>
      <c r="L361" s="269"/>
      <c r="M361" s="269"/>
      <c r="N361" s="269"/>
      <c r="O361" s="269"/>
      <c r="P361" s="269"/>
      <c r="Q361" s="269"/>
      <c r="R361" s="269"/>
    </row>
    <row r="362" spans="1:18" x14ac:dyDescent="0.25">
      <c r="A362" s="270"/>
      <c r="B362" s="271">
        <f>IF(E362=0,0,IMPRIMIR!A361)</f>
        <v>0</v>
      </c>
      <c r="C362" s="43">
        <f>IF(E362=0,0,IMPRIMIR!$D$3)</f>
        <v>0</v>
      </c>
      <c r="D362" s="43">
        <f t="shared" si="20"/>
        <v>0</v>
      </c>
      <c r="E362" s="43">
        <f>IMPRIMIR!B361</f>
        <v>0</v>
      </c>
      <c r="F362" s="43">
        <f>IMPRIMIR!C361</f>
        <v>0</v>
      </c>
      <c r="G362" s="43">
        <f>IF(E362=0,0,IMPRIMIR!D361)</f>
        <v>0</v>
      </c>
      <c r="H362" s="43">
        <f>IF(E362=0,0,IMPRIMIR!E361)</f>
        <v>0</v>
      </c>
      <c r="I362" s="43">
        <f t="shared" si="21"/>
        <v>0</v>
      </c>
      <c r="J362" s="43">
        <f t="shared" si="22"/>
        <v>0</v>
      </c>
      <c r="K362" s="43">
        <f t="shared" si="23"/>
        <v>0</v>
      </c>
      <c r="L362" s="269"/>
      <c r="M362" s="269"/>
      <c r="N362" s="269"/>
      <c r="O362" s="269"/>
      <c r="P362" s="269"/>
      <c r="Q362" s="269"/>
      <c r="R362" s="269"/>
    </row>
    <row r="363" spans="1:18" x14ac:dyDescent="0.25">
      <c r="A363" s="270"/>
      <c r="B363" s="271">
        <f>IF(E363=0,0,IMPRIMIR!A362)</f>
        <v>0</v>
      </c>
      <c r="C363" s="43">
        <f>IF(E363=0,0,IMPRIMIR!$D$3)</f>
        <v>0</v>
      </c>
      <c r="D363" s="43">
        <f t="shared" si="20"/>
        <v>0</v>
      </c>
      <c r="E363" s="43">
        <f>IMPRIMIR!B362</f>
        <v>0</v>
      </c>
      <c r="F363" s="43">
        <f>IMPRIMIR!C362</f>
        <v>0</v>
      </c>
      <c r="G363" s="43">
        <f>IF(E363=0,0,IMPRIMIR!D362)</f>
        <v>0</v>
      </c>
      <c r="H363" s="43">
        <f>IF(E363=0,0,IMPRIMIR!E362)</f>
        <v>0</v>
      </c>
      <c r="I363" s="43">
        <f t="shared" si="21"/>
        <v>0</v>
      </c>
      <c r="J363" s="43">
        <f t="shared" si="22"/>
        <v>0</v>
      </c>
      <c r="K363" s="43">
        <f t="shared" si="23"/>
        <v>0</v>
      </c>
      <c r="L363" s="269"/>
      <c r="M363" s="269"/>
      <c r="N363" s="269"/>
      <c r="O363" s="269"/>
      <c r="P363" s="269"/>
      <c r="Q363" s="269"/>
      <c r="R363" s="269"/>
    </row>
    <row r="364" spans="1:18" x14ac:dyDescent="0.25">
      <c r="A364" s="270"/>
      <c r="B364" s="271">
        <f>IF(E364=0,0,IMPRIMIR!A363)</f>
        <v>0</v>
      </c>
      <c r="C364" s="43">
        <f>IF(E364=0,0,IMPRIMIR!$D$3)</f>
        <v>0</v>
      </c>
      <c r="D364" s="43">
        <f t="shared" si="20"/>
        <v>0</v>
      </c>
      <c r="E364" s="43">
        <f>IMPRIMIR!B363</f>
        <v>0</v>
      </c>
      <c r="F364" s="43">
        <f>IMPRIMIR!C363</f>
        <v>0</v>
      </c>
      <c r="G364" s="43">
        <f>IF(E364=0,0,IMPRIMIR!D363)</f>
        <v>0</v>
      </c>
      <c r="H364" s="43">
        <f>IF(E364=0,0,IMPRIMIR!E363)</f>
        <v>0</v>
      </c>
      <c r="I364" s="43">
        <f t="shared" si="21"/>
        <v>0</v>
      </c>
      <c r="J364" s="43">
        <f t="shared" si="22"/>
        <v>0</v>
      </c>
      <c r="K364" s="43">
        <f t="shared" si="23"/>
        <v>0</v>
      </c>
      <c r="L364" s="269"/>
      <c r="M364" s="269"/>
      <c r="N364" s="269"/>
      <c r="O364" s="269"/>
      <c r="P364" s="269"/>
      <c r="Q364" s="269"/>
      <c r="R364" s="269"/>
    </row>
    <row r="365" spans="1:18" x14ac:dyDescent="0.25">
      <c r="A365" s="270"/>
      <c r="B365" s="271">
        <f>IF(E365=0,0,IMPRIMIR!A364)</f>
        <v>0</v>
      </c>
      <c r="C365" s="43">
        <f>IF(E365=0,0,IMPRIMIR!$D$3)</f>
        <v>0</v>
      </c>
      <c r="D365" s="43">
        <f t="shared" si="20"/>
        <v>0</v>
      </c>
      <c r="E365" s="43">
        <f>IMPRIMIR!B364</f>
        <v>0</v>
      </c>
      <c r="F365" s="43">
        <f>IMPRIMIR!C364</f>
        <v>0</v>
      </c>
      <c r="G365" s="43">
        <f>IF(E365=0,0,IMPRIMIR!D364)</f>
        <v>0</v>
      </c>
      <c r="H365" s="43">
        <f>IF(E365=0,0,IMPRIMIR!E364)</f>
        <v>0</v>
      </c>
      <c r="I365" s="43">
        <f t="shared" si="21"/>
        <v>0</v>
      </c>
      <c r="J365" s="43">
        <f t="shared" si="22"/>
        <v>0</v>
      </c>
      <c r="K365" s="43">
        <f t="shared" si="23"/>
        <v>0</v>
      </c>
      <c r="L365" s="269"/>
      <c r="M365" s="269"/>
      <c r="N365" s="269"/>
      <c r="O365" s="269"/>
      <c r="P365" s="269"/>
      <c r="Q365" s="269"/>
      <c r="R365" s="269"/>
    </row>
    <row r="366" spans="1:18" x14ac:dyDescent="0.25">
      <c r="A366" s="270"/>
      <c r="B366" s="271">
        <f>IF(E366=0,0,IMPRIMIR!A365)</f>
        <v>0</v>
      </c>
      <c r="C366" s="43">
        <f>IF(E366=0,0,IMPRIMIR!$D$3)</f>
        <v>0</v>
      </c>
      <c r="D366" s="43">
        <f t="shared" si="20"/>
        <v>0</v>
      </c>
      <c r="E366" s="43">
        <f>IMPRIMIR!B365</f>
        <v>0</v>
      </c>
      <c r="F366" s="43">
        <f>IMPRIMIR!C365</f>
        <v>0</v>
      </c>
      <c r="G366" s="43">
        <f>IF(E366=0,0,IMPRIMIR!D365)</f>
        <v>0</v>
      </c>
      <c r="H366" s="43">
        <f>IF(E366=0,0,IMPRIMIR!E365)</f>
        <v>0</v>
      </c>
      <c r="I366" s="43">
        <f t="shared" si="21"/>
        <v>0</v>
      </c>
      <c r="J366" s="43">
        <f t="shared" si="22"/>
        <v>0</v>
      </c>
      <c r="K366" s="43">
        <f t="shared" si="23"/>
        <v>0</v>
      </c>
      <c r="L366" s="269"/>
      <c r="M366" s="269"/>
      <c r="N366" s="269"/>
      <c r="O366" s="269"/>
      <c r="P366" s="269"/>
      <c r="Q366" s="269"/>
      <c r="R366" s="269"/>
    </row>
    <row r="367" spans="1:18" x14ac:dyDescent="0.25">
      <c r="A367" s="270"/>
      <c r="B367" s="271">
        <f>IF(E367=0,0,IMPRIMIR!A366)</f>
        <v>0</v>
      </c>
      <c r="C367" s="43">
        <f>IF(E367=0,0,IMPRIMIR!$D$3)</f>
        <v>0</v>
      </c>
      <c r="D367" s="43">
        <f t="shared" si="20"/>
        <v>0</v>
      </c>
      <c r="E367" s="43">
        <f>IMPRIMIR!B366</f>
        <v>0</v>
      </c>
      <c r="F367" s="43">
        <f>IMPRIMIR!C366</f>
        <v>0</v>
      </c>
      <c r="G367" s="43">
        <f>IF(E367=0,0,IMPRIMIR!D366)</f>
        <v>0</v>
      </c>
      <c r="H367" s="43">
        <f>IF(E367=0,0,IMPRIMIR!E366)</f>
        <v>0</v>
      </c>
      <c r="I367" s="43">
        <f t="shared" si="21"/>
        <v>0</v>
      </c>
      <c r="J367" s="43">
        <f t="shared" si="22"/>
        <v>0</v>
      </c>
      <c r="K367" s="43">
        <f t="shared" si="23"/>
        <v>0</v>
      </c>
      <c r="L367" s="269"/>
      <c r="M367" s="269"/>
      <c r="N367" s="269"/>
      <c r="O367" s="269"/>
      <c r="P367" s="269"/>
      <c r="Q367" s="269"/>
      <c r="R367" s="269"/>
    </row>
    <row r="368" spans="1:18" x14ac:dyDescent="0.25">
      <c r="A368" s="270"/>
      <c r="B368" s="271">
        <f>IF(E368=0,0,IMPRIMIR!A367)</f>
        <v>0</v>
      </c>
      <c r="C368" s="43">
        <f>IF(E368=0,0,IMPRIMIR!$D$3)</f>
        <v>0</v>
      </c>
      <c r="D368" s="43">
        <f t="shared" si="20"/>
        <v>0</v>
      </c>
      <c r="E368" s="43">
        <f>IMPRIMIR!B367</f>
        <v>0</v>
      </c>
      <c r="F368" s="43">
        <f>IMPRIMIR!C367</f>
        <v>0</v>
      </c>
      <c r="G368" s="43">
        <f>IF(E368=0,0,IMPRIMIR!D367)</f>
        <v>0</v>
      </c>
      <c r="H368" s="43">
        <f>IF(E368=0,0,IMPRIMIR!E367)</f>
        <v>0</v>
      </c>
      <c r="I368" s="43">
        <f t="shared" si="21"/>
        <v>0</v>
      </c>
      <c r="J368" s="43">
        <f t="shared" si="22"/>
        <v>0</v>
      </c>
      <c r="K368" s="43">
        <f t="shared" si="23"/>
        <v>0</v>
      </c>
      <c r="L368" s="269"/>
      <c r="M368" s="269"/>
      <c r="N368" s="269"/>
      <c r="O368" s="269"/>
      <c r="P368" s="269"/>
      <c r="Q368" s="269"/>
      <c r="R368" s="269"/>
    </row>
    <row r="369" spans="1:18" x14ac:dyDescent="0.25">
      <c r="A369" s="270"/>
      <c r="B369" s="271">
        <f>IF(E369=0,0,IMPRIMIR!A368)</f>
        <v>0</v>
      </c>
      <c r="C369" s="43">
        <f>IF(E369=0,0,IMPRIMIR!$D$3)</f>
        <v>0</v>
      </c>
      <c r="D369" s="43">
        <f t="shared" si="20"/>
        <v>0</v>
      </c>
      <c r="E369" s="43">
        <f>IMPRIMIR!B368</f>
        <v>0</v>
      </c>
      <c r="F369" s="43">
        <f>IMPRIMIR!C368</f>
        <v>0</v>
      </c>
      <c r="G369" s="43">
        <f>IF(E369=0,0,IMPRIMIR!D368)</f>
        <v>0</v>
      </c>
      <c r="H369" s="43">
        <f>IF(E369=0,0,IMPRIMIR!E368)</f>
        <v>0</v>
      </c>
      <c r="I369" s="43">
        <f t="shared" si="21"/>
        <v>0</v>
      </c>
      <c r="J369" s="43">
        <f t="shared" si="22"/>
        <v>0</v>
      </c>
      <c r="K369" s="43">
        <f t="shared" si="23"/>
        <v>0</v>
      </c>
      <c r="L369" s="269"/>
      <c r="M369" s="269"/>
      <c r="N369" s="269"/>
      <c r="O369" s="269"/>
      <c r="P369" s="269"/>
      <c r="Q369" s="269"/>
      <c r="R369" s="269"/>
    </row>
    <row r="370" spans="1:18" x14ac:dyDescent="0.25">
      <c r="A370" s="270"/>
      <c r="B370" s="271">
        <f>IF(E370=0,0,IMPRIMIR!A369)</f>
        <v>0</v>
      </c>
      <c r="C370" s="43">
        <f>IF(E370=0,0,IMPRIMIR!$D$3)</f>
        <v>0</v>
      </c>
      <c r="D370" s="43">
        <f t="shared" si="20"/>
        <v>0</v>
      </c>
      <c r="E370" s="43">
        <f>IMPRIMIR!B369</f>
        <v>0</v>
      </c>
      <c r="F370" s="43">
        <f>IMPRIMIR!C369</f>
        <v>0</v>
      </c>
      <c r="G370" s="43">
        <f>IF(E370=0,0,IMPRIMIR!D369)</f>
        <v>0</v>
      </c>
      <c r="H370" s="43">
        <f>IF(E370=0,0,IMPRIMIR!E369)</f>
        <v>0</v>
      </c>
      <c r="I370" s="43">
        <f t="shared" si="21"/>
        <v>0</v>
      </c>
      <c r="J370" s="43">
        <f t="shared" si="22"/>
        <v>0</v>
      </c>
      <c r="K370" s="43">
        <f t="shared" si="23"/>
        <v>0</v>
      </c>
      <c r="L370" s="269"/>
      <c r="M370" s="269"/>
      <c r="N370" s="269"/>
      <c r="O370" s="269"/>
      <c r="P370" s="269"/>
      <c r="Q370" s="269"/>
      <c r="R370" s="269"/>
    </row>
    <row r="371" spans="1:18" x14ac:dyDescent="0.25">
      <c r="A371" s="270"/>
      <c r="B371" s="271">
        <f>IF(E371=0,0,IMPRIMIR!A370)</f>
        <v>0</v>
      </c>
      <c r="C371" s="43">
        <f>IF(E371=0,0,IMPRIMIR!$D$3)</f>
        <v>0</v>
      </c>
      <c r="D371" s="43">
        <f t="shared" si="20"/>
        <v>0</v>
      </c>
      <c r="E371" s="43">
        <f>IMPRIMIR!B370</f>
        <v>0</v>
      </c>
      <c r="F371" s="43">
        <f>IMPRIMIR!C370</f>
        <v>0</v>
      </c>
      <c r="G371" s="43">
        <f>IF(E371=0,0,IMPRIMIR!D370)</f>
        <v>0</v>
      </c>
      <c r="H371" s="43">
        <f>IF(E371=0,0,IMPRIMIR!E370)</f>
        <v>0</v>
      </c>
      <c r="I371" s="43">
        <f t="shared" si="21"/>
        <v>0</v>
      </c>
      <c r="J371" s="43">
        <f t="shared" si="22"/>
        <v>0</v>
      </c>
      <c r="K371" s="43">
        <f t="shared" si="23"/>
        <v>0</v>
      </c>
      <c r="L371" s="269"/>
      <c r="M371" s="269"/>
      <c r="N371" s="269"/>
      <c r="O371" s="269"/>
      <c r="P371" s="269"/>
      <c r="Q371" s="269"/>
      <c r="R371" s="269"/>
    </row>
    <row r="372" spans="1:18" x14ac:dyDescent="0.25">
      <c r="A372" s="270"/>
      <c r="B372" s="271">
        <f>IF(E372=0,0,IMPRIMIR!A371)</f>
        <v>0</v>
      </c>
      <c r="C372" s="43">
        <f>IF(E372=0,0,IMPRIMIR!$D$3)</f>
        <v>0</v>
      </c>
      <c r="D372" s="43">
        <f t="shared" si="20"/>
        <v>0</v>
      </c>
      <c r="E372" s="43">
        <f>IMPRIMIR!B371</f>
        <v>0</v>
      </c>
      <c r="F372" s="43">
        <f>IMPRIMIR!C371</f>
        <v>0</v>
      </c>
      <c r="G372" s="43">
        <f>IF(E372=0,0,IMPRIMIR!D371)</f>
        <v>0</v>
      </c>
      <c r="H372" s="43">
        <f>IF(E372=0,0,IMPRIMIR!E371)</f>
        <v>0</v>
      </c>
      <c r="I372" s="43">
        <f t="shared" si="21"/>
        <v>0</v>
      </c>
      <c r="J372" s="43">
        <f t="shared" si="22"/>
        <v>0</v>
      </c>
      <c r="K372" s="43">
        <f t="shared" si="23"/>
        <v>0</v>
      </c>
      <c r="L372" s="269"/>
      <c r="M372" s="269"/>
      <c r="N372" s="269"/>
      <c r="O372" s="269"/>
      <c r="P372" s="269"/>
      <c r="Q372" s="269"/>
      <c r="R372" s="269"/>
    </row>
    <row r="373" spans="1:18" x14ac:dyDescent="0.25">
      <c r="A373" s="270"/>
      <c r="B373" s="271">
        <f>IF(E373=0,0,IMPRIMIR!A372)</f>
        <v>0</v>
      </c>
      <c r="C373" s="43">
        <f>IF(E373=0,0,IMPRIMIR!$D$3)</f>
        <v>0</v>
      </c>
      <c r="D373" s="43">
        <f t="shared" si="20"/>
        <v>0</v>
      </c>
      <c r="E373" s="43">
        <f>IMPRIMIR!B372</f>
        <v>0</v>
      </c>
      <c r="F373" s="43">
        <f>IMPRIMIR!C372</f>
        <v>0</v>
      </c>
      <c r="G373" s="43">
        <f>IF(E373=0,0,IMPRIMIR!D372)</f>
        <v>0</v>
      </c>
      <c r="H373" s="43">
        <f>IF(E373=0,0,IMPRIMIR!E372)</f>
        <v>0</v>
      </c>
      <c r="I373" s="43">
        <f t="shared" si="21"/>
        <v>0</v>
      </c>
      <c r="J373" s="43">
        <f t="shared" si="22"/>
        <v>0</v>
      </c>
      <c r="K373" s="43">
        <f t="shared" si="23"/>
        <v>0</v>
      </c>
      <c r="L373" s="269"/>
      <c r="M373" s="269"/>
      <c r="N373" s="269"/>
      <c r="O373" s="269"/>
      <c r="P373" s="269"/>
      <c r="Q373" s="269"/>
      <c r="R373" s="269"/>
    </row>
    <row r="374" spans="1:18" x14ac:dyDescent="0.25">
      <c r="A374" s="270"/>
      <c r="B374" s="271">
        <f>IF(E374=0,0,IMPRIMIR!A373)</f>
        <v>0</v>
      </c>
      <c r="C374" s="43">
        <f>IF(E374=0,0,IMPRIMIR!$D$3)</f>
        <v>0</v>
      </c>
      <c r="D374" s="43">
        <f t="shared" si="20"/>
        <v>0</v>
      </c>
      <c r="E374" s="43">
        <f>IMPRIMIR!B373</f>
        <v>0</v>
      </c>
      <c r="F374" s="43">
        <f>IMPRIMIR!C373</f>
        <v>0</v>
      </c>
      <c r="G374" s="43">
        <f>IF(E374=0,0,IMPRIMIR!D373)</f>
        <v>0</v>
      </c>
      <c r="H374" s="43">
        <f>IF(E374=0,0,IMPRIMIR!E373)</f>
        <v>0</v>
      </c>
      <c r="I374" s="43">
        <f t="shared" si="21"/>
        <v>0</v>
      </c>
      <c r="J374" s="43">
        <f t="shared" si="22"/>
        <v>0</v>
      </c>
      <c r="K374" s="43">
        <f t="shared" si="23"/>
        <v>0</v>
      </c>
      <c r="L374" s="269"/>
      <c r="M374" s="269"/>
      <c r="N374" s="269"/>
      <c r="O374" s="269"/>
      <c r="P374" s="269"/>
      <c r="Q374" s="269"/>
      <c r="R374" s="269"/>
    </row>
    <row r="375" spans="1:18" ht="25.5" x14ac:dyDescent="0.25">
      <c r="A375" s="270"/>
      <c r="B375" s="271" t="str">
        <f>IF(E375=0,0,IMPRIMIR!A374)</f>
        <v>e CAP. SUSCR. TOT</v>
      </c>
      <c r="C375" s="43">
        <f>IF(E375=0,0,IMPRIMIR!$D$3)</f>
        <v>0</v>
      </c>
      <c r="D375" s="43">
        <f t="shared" si="20"/>
        <v>0</v>
      </c>
      <c r="E375" s="43" t="str">
        <f>IMPRIMIR!B374</f>
        <v>0</v>
      </c>
      <c r="F375" s="43" t="str">
        <f>IMPRIMIR!C374</f>
        <v>0</v>
      </c>
      <c r="G375" s="43" t="str">
        <f>IF(E375=0,0,IMPRIMIR!D374)</f>
        <v>CAPITAL SOCIAL(SUSCRIPTO):</v>
      </c>
      <c r="H375" s="43" t="str">
        <f>IF(E375=0,0,IMPRIMIR!E374)</f>
        <v>INCOMPLETO RECHAZAR</v>
      </c>
      <c r="I375" s="43">
        <f t="shared" si="21"/>
        <v>0</v>
      </c>
      <c r="J375" s="43">
        <f t="shared" si="22"/>
        <v>0</v>
      </c>
      <c r="K375" s="43">
        <f t="shared" si="23"/>
        <v>0</v>
      </c>
      <c r="L375" s="269"/>
      <c r="M375" s="269"/>
      <c r="N375" s="269"/>
      <c r="O375" s="269"/>
      <c r="P375" s="269"/>
      <c r="Q375" s="269"/>
      <c r="R375" s="269"/>
    </row>
    <row r="376" spans="1:18" x14ac:dyDescent="0.25">
      <c r="A376" s="270"/>
      <c r="B376" s="271">
        <f>IF(E376=0,0,IMPRIMIR!A375)</f>
        <v>0</v>
      </c>
      <c r="C376" s="43">
        <f>IF(E376=0,0,IMPRIMIR!$D$3)</f>
        <v>0</v>
      </c>
      <c r="D376" s="43">
        <f t="shared" si="20"/>
        <v>0</v>
      </c>
      <c r="E376" s="43">
        <f>IMPRIMIR!B375</f>
        <v>0</v>
      </c>
      <c r="F376" s="43">
        <f>IMPRIMIR!C375</f>
        <v>0</v>
      </c>
      <c r="G376" s="43">
        <f>IF(E376=0,0,IMPRIMIR!D375)</f>
        <v>0</v>
      </c>
      <c r="H376" s="43">
        <f>IF(E376=0,0,IMPRIMIR!E375)</f>
        <v>0</v>
      </c>
      <c r="I376" s="43">
        <f t="shared" si="21"/>
        <v>0</v>
      </c>
      <c r="J376" s="43">
        <f t="shared" si="22"/>
        <v>0</v>
      </c>
      <c r="K376" s="43">
        <f t="shared" si="23"/>
        <v>0</v>
      </c>
      <c r="L376" s="269"/>
      <c r="M376" s="269"/>
      <c r="N376" s="269"/>
      <c r="O376" s="269"/>
      <c r="P376" s="269"/>
      <c r="Q376" s="269"/>
      <c r="R376" s="269"/>
    </row>
    <row r="377" spans="1:18" x14ac:dyDescent="0.25">
      <c r="A377" s="270"/>
      <c r="B377" s="271">
        <f>IF(E377=0,0,IMPRIMIR!A376)</f>
        <v>0</v>
      </c>
      <c r="C377" s="43">
        <f>IF(E377=0,0,IMPRIMIR!$D$3)</f>
        <v>0</v>
      </c>
      <c r="D377" s="43">
        <f t="shared" si="20"/>
        <v>0</v>
      </c>
      <c r="E377" s="43">
        <f>IMPRIMIR!B376</f>
        <v>0</v>
      </c>
      <c r="F377" s="43">
        <f>IMPRIMIR!C376</f>
        <v>0</v>
      </c>
      <c r="G377" s="43">
        <f>IF(E377=0,0,IMPRIMIR!D376)</f>
        <v>0</v>
      </c>
      <c r="H377" s="43">
        <f>IF(E377=0,0,IMPRIMIR!E376)</f>
        <v>0</v>
      </c>
      <c r="I377" s="43">
        <f t="shared" si="21"/>
        <v>0</v>
      </c>
      <c r="J377" s="43">
        <f t="shared" si="22"/>
        <v>0</v>
      </c>
      <c r="K377" s="43">
        <f t="shared" si="23"/>
        <v>0</v>
      </c>
      <c r="L377" s="269"/>
      <c r="M377" s="269"/>
      <c r="N377" s="269"/>
      <c r="O377" s="269"/>
      <c r="P377" s="269"/>
      <c r="Q377" s="269"/>
      <c r="R377" s="269"/>
    </row>
    <row r="378" spans="1:18" x14ac:dyDescent="0.25">
      <c r="A378" s="270"/>
      <c r="B378" s="271">
        <f>IF(E378=0,0,IMPRIMIR!A377)</f>
        <v>0</v>
      </c>
      <c r="C378" s="43">
        <f>IF(E378=0,0,IMPRIMIR!$D$3)</f>
        <v>0</v>
      </c>
      <c r="D378" s="43">
        <f t="shared" si="20"/>
        <v>0</v>
      </c>
      <c r="E378" s="43">
        <f>IMPRIMIR!B377</f>
        <v>0</v>
      </c>
      <c r="F378" s="43">
        <f>IMPRIMIR!C377</f>
        <v>0</v>
      </c>
      <c r="G378" s="43">
        <f>IF(E378=0,0,IMPRIMIR!D377)</f>
        <v>0</v>
      </c>
      <c r="H378" s="43">
        <f>IF(E378=0,0,IMPRIMIR!E377)</f>
        <v>0</v>
      </c>
      <c r="I378" s="43">
        <f t="shared" si="21"/>
        <v>0</v>
      </c>
      <c r="J378" s="43">
        <f t="shared" si="22"/>
        <v>0</v>
      </c>
      <c r="K378" s="43">
        <f t="shared" si="23"/>
        <v>0</v>
      </c>
      <c r="L378" s="269"/>
      <c r="M378" s="269"/>
      <c r="N378" s="269"/>
      <c r="O378" s="269"/>
      <c r="P378" s="269"/>
      <c r="Q378" s="269"/>
      <c r="R378" s="269"/>
    </row>
    <row r="379" spans="1:18" x14ac:dyDescent="0.25">
      <c r="A379" s="270"/>
      <c r="B379" s="271">
        <f>IF(E379=0,0,IMPRIMIR!A378)</f>
        <v>0</v>
      </c>
      <c r="C379" s="43">
        <f>IF(E379=0,0,IMPRIMIR!$D$3)</f>
        <v>0</v>
      </c>
      <c r="D379" s="43">
        <f t="shared" si="20"/>
        <v>0</v>
      </c>
      <c r="E379" s="43">
        <f>IMPRIMIR!B378</f>
        <v>0</v>
      </c>
      <c r="F379" s="43">
        <f>IMPRIMIR!C378</f>
        <v>0</v>
      </c>
      <c r="G379" s="43">
        <f>IF(E379=0,0,IMPRIMIR!D378)</f>
        <v>0</v>
      </c>
      <c r="H379" s="43">
        <f>IF(E379=0,0,IMPRIMIR!E378)</f>
        <v>0</v>
      </c>
      <c r="I379" s="43">
        <f t="shared" si="21"/>
        <v>0</v>
      </c>
      <c r="J379" s="43">
        <f t="shared" si="22"/>
        <v>0</v>
      </c>
      <c r="K379" s="43">
        <f t="shared" si="23"/>
        <v>0</v>
      </c>
      <c r="L379" s="269"/>
      <c r="M379" s="269"/>
      <c r="N379" s="269"/>
      <c r="O379" s="269"/>
      <c r="P379" s="269"/>
      <c r="Q379" s="269"/>
      <c r="R379" s="269"/>
    </row>
    <row r="380" spans="1:18" x14ac:dyDescent="0.25">
      <c r="A380" s="270"/>
      <c r="B380" s="271">
        <f>IF(E380=0,0,IMPRIMIR!A379)</f>
        <v>0</v>
      </c>
      <c r="C380" s="43">
        <f>IF(E380=0,0,IMPRIMIR!$D$3)</f>
        <v>0</v>
      </c>
      <c r="D380" s="43">
        <f t="shared" si="20"/>
        <v>0</v>
      </c>
      <c r="E380" s="43">
        <f>IMPRIMIR!B379</f>
        <v>0</v>
      </c>
      <c r="F380" s="43">
        <f>IMPRIMIR!C379</f>
        <v>0</v>
      </c>
      <c r="G380" s="43">
        <f>IF(E380=0,0,IMPRIMIR!D379)</f>
        <v>0</v>
      </c>
      <c r="H380" s="43">
        <f>IF(E380=0,0,IMPRIMIR!E379)</f>
        <v>0</v>
      </c>
      <c r="I380" s="43">
        <f t="shared" si="21"/>
        <v>0</v>
      </c>
      <c r="J380" s="43">
        <f t="shared" si="22"/>
        <v>0</v>
      </c>
      <c r="K380" s="43">
        <f t="shared" si="23"/>
        <v>0</v>
      </c>
      <c r="L380" s="269"/>
      <c r="M380" s="269"/>
      <c r="N380" s="269"/>
      <c r="O380" s="269"/>
      <c r="P380" s="269"/>
      <c r="Q380" s="269"/>
      <c r="R380" s="269"/>
    </row>
    <row r="381" spans="1:18" x14ac:dyDescent="0.25">
      <c r="A381" s="270"/>
      <c r="B381" s="271">
        <f>IF(E381=0,0,IMPRIMIR!A380)</f>
        <v>0</v>
      </c>
      <c r="C381" s="43">
        <f>IF(E381=0,0,IMPRIMIR!$D$3)</f>
        <v>0</v>
      </c>
      <c r="D381" s="43">
        <f t="shared" si="20"/>
        <v>0</v>
      </c>
      <c r="E381" s="43">
        <f>IMPRIMIR!B380</f>
        <v>0</v>
      </c>
      <c r="F381" s="43">
        <f>IMPRIMIR!C380</f>
        <v>0</v>
      </c>
      <c r="G381" s="43">
        <f>IF(E381=0,0,IMPRIMIR!D380)</f>
        <v>0</v>
      </c>
      <c r="H381" s="43">
        <f>IF(E381=0,0,IMPRIMIR!E380)</f>
        <v>0</v>
      </c>
      <c r="I381" s="43">
        <f t="shared" si="21"/>
        <v>0</v>
      </c>
      <c r="J381" s="43">
        <f t="shared" si="22"/>
        <v>0</v>
      </c>
      <c r="K381" s="43">
        <f t="shared" si="23"/>
        <v>0</v>
      </c>
      <c r="L381" s="269"/>
      <c r="M381" s="269"/>
      <c r="N381" s="269"/>
      <c r="O381" s="269"/>
      <c r="P381" s="269"/>
      <c r="Q381" s="269"/>
      <c r="R381" s="269"/>
    </row>
    <row r="382" spans="1:18" x14ac:dyDescent="0.25">
      <c r="A382" s="270"/>
      <c r="B382" s="271">
        <f>IF(E382=0,0,IMPRIMIR!A381)</f>
        <v>0</v>
      </c>
      <c r="C382" s="43">
        <f>IF(E382=0,0,IMPRIMIR!$D$3)</f>
        <v>0</v>
      </c>
      <c r="D382" s="43">
        <f t="shared" si="20"/>
        <v>0</v>
      </c>
      <c r="E382" s="43">
        <f>IMPRIMIR!B381</f>
        <v>0</v>
      </c>
      <c r="F382" s="43">
        <f>IMPRIMIR!C381</f>
        <v>0</v>
      </c>
      <c r="G382" s="43">
        <f>IF(E382=0,0,IMPRIMIR!D381)</f>
        <v>0</v>
      </c>
      <c r="H382" s="43">
        <f>IF(E382=0,0,IMPRIMIR!E381)</f>
        <v>0</v>
      </c>
      <c r="I382" s="43">
        <f t="shared" si="21"/>
        <v>0</v>
      </c>
      <c r="J382" s="43">
        <f t="shared" si="22"/>
        <v>0</v>
      </c>
      <c r="K382" s="43">
        <f t="shared" si="23"/>
        <v>0</v>
      </c>
      <c r="L382" s="269"/>
      <c r="M382" s="269"/>
      <c r="N382" s="269"/>
      <c r="O382" s="269"/>
      <c r="P382" s="269"/>
      <c r="Q382" s="269"/>
      <c r="R382" s="269"/>
    </row>
    <row r="383" spans="1:18" x14ac:dyDescent="0.25">
      <c r="A383" s="270"/>
      <c r="B383" s="271">
        <f>IF(E383=0,0,IMPRIMIR!A382)</f>
        <v>0</v>
      </c>
      <c r="C383" s="43">
        <f>IF(E383=0,0,IMPRIMIR!$D$3)</f>
        <v>0</v>
      </c>
      <c r="D383" s="43">
        <f t="shared" si="20"/>
        <v>0</v>
      </c>
      <c r="E383" s="43">
        <f>IMPRIMIR!B382</f>
        <v>0</v>
      </c>
      <c r="F383" s="43">
        <f>IMPRIMIR!C382</f>
        <v>0</v>
      </c>
      <c r="G383" s="43">
        <f>IF(E383=0,0,IMPRIMIR!D382)</f>
        <v>0</v>
      </c>
      <c r="H383" s="43">
        <f>IF(E383=0,0,IMPRIMIR!E382)</f>
        <v>0</v>
      </c>
      <c r="I383" s="43">
        <f t="shared" si="21"/>
        <v>0</v>
      </c>
      <c r="J383" s="43">
        <f t="shared" si="22"/>
        <v>0</v>
      </c>
      <c r="K383" s="43">
        <f t="shared" si="23"/>
        <v>0</v>
      </c>
      <c r="L383" s="269"/>
      <c r="M383" s="269"/>
      <c r="N383" s="269"/>
      <c r="O383" s="269"/>
      <c r="P383" s="269"/>
      <c r="Q383" s="269"/>
      <c r="R383" s="269"/>
    </row>
    <row r="384" spans="1:18" x14ac:dyDescent="0.25">
      <c r="A384" s="270"/>
      <c r="B384" s="271">
        <f>IF(E384=0,0,IMPRIMIR!A383)</f>
        <v>0</v>
      </c>
      <c r="C384" s="43">
        <f>IF(E384=0,0,IMPRIMIR!$D$3)</f>
        <v>0</v>
      </c>
      <c r="D384" s="43">
        <f t="shared" si="20"/>
        <v>0</v>
      </c>
      <c r="E384" s="43">
        <f>IMPRIMIR!B383</f>
        <v>0</v>
      </c>
      <c r="F384" s="43">
        <f>IMPRIMIR!C383</f>
        <v>0</v>
      </c>
      <c r="G384" s="43">
        <f>IF(E384=0,0,IMPRIMIR!D383)</f>
        <v>0</v>
      </c>
      <c r="H384" s="43">
        <f>IF(E384=0,0,IMPRIMIR!E383)</f>
        <v>0</v>
      </c>
      <c r="I384" s="43">
        <f t="shared" si="21"/>
        <v>0</v>
      </c>
      <c r="J384" s="43">
        <f t="shared" si="22"/>
        <v>0</v>
      </c>
      <c r="K384" s="43">
        <f t="shared" si="23"/>
        <v>0</v>
      </c>
      <c r="L384" s="269"/>
      <c r="M384" s="269"/>
      <c r="N384" s="269"/>
      <c r="O384" s="269"/>
      <c r="P384" s="269"/>
      <c r="Q384" s="269"/>
      <c r="R384" s="269"/>
    </row>
    <row r="385" spans="1:18" x14ac:dyDescent="0.25">
      <c r="A385" s="270"/>
      <c r="B385" s="271">
        <f>IF(E385=0,0,IMPRIMIR!A384)</f>
        <v>0</v>
      </c>
      <c r="C385" s="43">
        <f>IF(E385=0,0,IMPRIMIR!$D$3)</f>
        <v>0</v>
      </c>
      <c r="D385" s="43">
        <f t="shared" si="20"/>
        <v>0</v>
      </c>
      <c r="E385" s="43">
        <f>IMPRIMIR!B384</f>
        <v>0</v>
      </c>
      <c r="F385" s="43">
        <f>IMPRIMIR!C384</f>
        <v>0</v>
      </c>
      <c r="G385" s="43">
        <f>IF(E385=0,0,IMPRIMIR!D384)</f>
        <v>0</v>
      </c>
      <c r="H385" s="43">
        <f>IF(E385=0,0,IMPRIMIR!E384)</f>
        <v>0</v>
      </c>
      <c r="I385" s="43">
        <f t="shared" si="21"/>
        <v>0</v>
      </c>
      <c r="J385" s="43">
        <f t="shared" si="22"/>
        <v>0</v>
      </c>
      <c r="K385" s="43">
        <f t="shared" si="23"/>
        <v>0</v>
      </c>
      <c r="L385" s="269"/>
      <c r="M385" s="269"/>
      <c r="N385" s="269"/>
      <c r="O385" s="269"/>
      <c r="P385" s="269"/>
      <c r="Q385" s="269"/>
      <c r="R385" s="269"/>
    </row>
    <row r="386" spans="1:18" x14ac:dyDescent="0.25">
      <c r="A386" s="270"/>
      <c r="B386" s="271">
        <f>IF(E386=0,0,IMPRIMIR!A385)</f>
        <v>0</v>
      </c>
      <c r="C386" s="43">
        <f>IF(E386=0,0,IMPRIMIR!$D$3)</f>
        <v>0</v>
      </c>
      <c r="D386" s="43">
        <f t="shared" si="20"/>
        <v>0</v>
      </c>
      <c r="E386" s="43">
        <f>IMPRIMIR!B385</f>
        <v>0</v>
      </c>
      <c r="F386" s="43">
        <f>IMPRIMIR!C385</f>
        <v>0</v>
      </c>
      <c r="G386" s="43">
        <f>IF(E386=0,0,IMPRIMIR!D385)</f>
        <v>0</v>
      </c>
      <c r="H386" s="43">
        <f>IF(E386=0,0,IMPRIMIR!E385)</f>
        <v>0</v>
      </c>
      <c r="I386" s="43">
        <f t="shared" si="21"/>
        <v>0</v>
      </c>
      <c r="J386" s="43">
        <f t="shared" si="22"/>
        <v>0</v>
      </c>
      <c r="K386" s="43">
        <f t="shared" si="23"/>
        <v>0</v>
      </c>
      <c r="L386" s="269"/>
      <c r="M386" s="269"/>
      <c r="N386" s="269"/>
      <c r="O386" s="269"/>
      <c r="P386" s="269"/>
      <c r="Q386" s="269"/>
      <c r="R386" s="269"/>
    </row>
    <row r="387" spans="1:18" x14ac:dyDescent="0.25">
      <c r="A387" s="270"/>
      <c r="B387" s="271">
        <f>IF(E387=0,0,IMPRIMIR!A386)</f>
        <v>0</v>
      </c>
      <c r="C387" s="43">
        <f>IF(E387=0,0,IMPRIMIR!$D$3)</f>
        <v>0</v>
      </c>
      <c r="D387" s="43">
        <f t="shared" si="20"/>
        <v>0</v>
      </c>
      <c r="E387" s="43">
        <f>IMPRIMIR!B386</f>
        <v>0</v>
      </c>
      <c r="F387" s="43">
        <f>IMPRIMIR!C386</f>
        <v>0</v>
      </c>
      <c r="G387" s="43">
        <f>IF(E387=0,0,IMPRIMIR!D386)</f>
        <v>0</v>
      </c>
      <c r="H387" s="43">
        <f>IF(E387=0,0,IMPRIMIR!E386)</f>
        <v>0</v>
      </c>
      <c r="I387" s="43">
        <f t="shared" si="21"/>
        <v>0</v>
      </c>
      <c r="J387" s="43">
        <f t="shared" si="22"/>
        <v>0</v>
      </c>
      <c r="K387" s="43">
        <f t="shared" si="23"/>
        <v>0</v>
      </c>
      <c r="L387" s="269"/>
      <c r="M387" s="269"/>
      <c r="N387" s="269"/>
      <c r="O387" s="269"/>
      <c r="P387" s="269"/>
      <c r="Q387" s="269"/>
      <c r="R387" s="269"/>
    </row>
    <row r="388" spans="1:18" x14ac:dyDescent="0.25">
      <c r="A388" s="270"/>
      <c r="B388" s="271">
        <f>IF(E388=0,0,IMPRIMIR!A387)</f>
        <v>0</v>
      </c>
      <c r="C388" s="43">
        <f>IF(E388=0,0,IMPRIMIR!$D$3)</f>
        <v>0</v>
      </c>
      <c r="D388" s="43">
        <f t="shared" si="20"/>
        <v>0</v>
      </c>
      <c r="E388" s="43">
        <f>IMPRIMIR!B387</f>
        <v>0</v>
      </c>
      <c r="F388" s="43">
        <f>IMPRIMIR!C387</f>
        <v>0</v>
      </c>
      <c r="G388" s="43">
        <f>IF(E388=0,0,IMPRIMIR!D387)</f>
        <v>0</v>
      </c>
      <c r="H388" s="43">
        <f>IF(E388=0,0,IMPRIMIR!E387)</f>
        <v>0</v>
      </c>
      <c r="I388" s="43">
        <f t="shared" si="21"/>
        <v>0</v>
      </c>
      <c r="J388" s="43">
        <f t="shared" si="22"/>
        <v>0</v>
      </c>
      <c r="K388" s="43">
        <f t="shared" si="23"/>
        <v>0</v>
      </c>
      <c r="L388" s="269"/>
      <c r="M388" s="269"/>
      <c r="N388" s="269"/>
      <c r="O388" s="269"/>
      <c r="P388" s="269"/>
      <c r="Q388" s="269"/>
      <c r="R388" s="269"/>
    </row>
    <row r="389" spans="1:18" x14ac:dyDescent="0.25">
      <c r="A389" s="270"/>
      <c r="B389" s="271">
        <f>IF(E389=0,0,IMPRIMIR!A388)</f>
        <v>0</v>
      </c>
      <c r="C389" s="43">
        <f>IF(E389=0,0,IMPRIMIR!$D$3)</f>
        <v>0</v>
      </c>
      <c r="D389" s="43">
        <f t="shared" si="20"/>
        <v>0</v>
      </c>
      <c r="E389" s="43">
        <f>IMPRIMIR!B388</f>
        <v>0</v>
      </c>
      <c r="F389" s="43">
        <f>IMPRIMIR!C388</f>
        <v>0</v>
      </c>
      <c r="G389" s="43">
        <f>IF(E389=0,0,IMPRIMIR!D388)</f>
        <v>0</v>
      </c>
      <c r="H389" s="43">
        <f>IF(E389=0,0,IMPRIMIR!E388)</f>
        <v>0</v>
      </c>
      <c r="I389" s="43">
        <f t="shared" si="21"/>
        <v>0</v>
      </c>
      <c r="J389" s="43">
        <f t="shared" si="22"/>
        <v>0</v>
      </c>
      <c r="K389" s="43">
        <f t="shared" si="23"/>
        <v>0</v>
      </c>
      <c r="L389" s="269"/>
      <c r="M389" s="269"/>
      <c r="N389" s="269"/>
      <c r="O389" s="269"/>
      <c r="P389" s="269"/>
      <c r="Q389" s="269"/>
      <c r="R389" s="269"/>
    </row>
    <row r="390" spans="1:18" x14ac:dyDescent="0.25">
      <c r="A390" s="270"/>
      <c r="B390" s="271">
        <f>IF(E390=0,0,IMPRIMIR!A389)</f>
        <v>0</v>
      </c>
      <c r="C390" s="43">
        <f>IF(E390=0,0,IMPRIMIR!$D$3)</f>
        <v>0</v>
      </c>
      <c r="D390" s="43">
        <f t="shared" si="20"/>
        <v>0</v>
      </c>
      <c r="E390" s="43">
        <f>IMPRIMIR!B389</f>
        <v>0</v>
      </c>
      <c r="F390" s="43">
        <f>IMPRIMIR!C389</f>
        <v>0</v>
      </c>
      <c r="G390" s="43">
        <f>IF(E390=0,0,IMPRIMIR!D389)</f>
        <v>0</v>
      </c>
      <c r="H390" s="43">
        <f>IF(E390=0,0,IMPRIMIR!E389)</f>
        <v>0</v>
      </c>
      <c r="I390" s="43">
        <f t="shared" si="21"/>
        <v>0</v>
      </c>
      <c r="J390" s="43">
        <f t="shared" si="22"/>
        <v>0</v>
      </c>
      <c r="K390" s="43">
        <f t="shared" si="23"/>
        <v>0</v>
      </c>
      <c r="L390" s="269"/>
      <c r="M390" s="269"/>
      <c r="N390" s="269"/>
      <c r="O390" s="269"/>
      <c r="P390" s="269"/>
      <c r="Q390" s="269"/>
      <c r="R390" s="269"/>
    </row>
    <row r="391" spans="1:18" x14ac:dyDescent="0.25">
      <c r="A391" s="270"/>
      <c r="B391" s="271">
        <f>IF(E391=0,0,IMPRIMIR!A390)</f>
        <v>0</v>
      </c>
      <c r="C391" s="43">
        <f>IF(E391=0,0,IMPRIMIR!$D$3)</f>
        <v>0</v>
      </c>
      <c r="D391" s="43">
        <f t="shared" si="20"/>
        <v>0</v>
      </c>
      <c r="E391" s="43">
        <f>IMPRIMIR!B390</f>
        <v>0</v>
      </c>
      <c r="F391" s="43">
        <f>IMPRIMIR!C390</f>
        <v>0</v>
      </c>
      <c r="G391" s="43">
        <f>IF(E391=0,0,IMPRIMIR!D390)</f>
        <v>0</v>
      </c>
      <c r="H391" s="43">
        <f>IF(E391=0,0,IMPRIMIR!E390)</f>
        <v>0</v>
      </c>
      <c r="I391" s="43">
        <f t="shared" si="21"/>
        <v>0</v>
      </c>
      <c r="J391" s="43">
        <f t="shared" si="22"/>
        <v>0</v>
      </c>
      <c r="K391" s="43">
        <f t="shared" si="23"/>
        <v>0</v>
      </c>
      <c r="L391" s="269"/>
      <c r="M391" s="269"/>
      <c r="N391" s="269"/>
      <c r="O391" s="269"/>
      <c r="P391" s="269"/>
      <c r="Q391" s="269"/>
      <c r="R391" s="269"/>
    </row>
    <row r="392" spans="1:18" x14ac:dyDescent="0.25">
      <c r="A392" s="270"/>
      <c r="B392" s="271">
        <f>IF(E392=0,0,IMPRIMIR!A391)</f>
        <v>0</v>
      </c>
      <c r="C392" s="43">
        <f>IF(E392=0,0,IMPRIMIR!$D$3)</f>
        <v>0</v>
      </c>
      <c r="D392" s="43">
        <f t="shared" si="20"/>
        <v>0</v>
      </c>
      <c r="E392" s="43">
        <f>IMPRIMIR!B391</f>
        <v>0</v>
      </c>
      <c r="F392" s="43">
        <f>IMPRIMIR!C391</f>
        <v>0</v>
      </c>
      <c r="G392" s="43">
        <f>IF(E392=0,0,IMPRIMIR!D391)</f>
        <v>0</v>
      </c>
      <c r="H392" s="43">
        <f>IF(E392=0,0,IMPRIMIR!E391)</f>
        <v>0</v>
      </c>
      <c r="I392" s="43">
        <f t="shared" si="21"/>
        <v>0</v>
      </c>
      <c r="J392" s="43">
        <f t="shared" si="22"/>
        <v>0</v>
      </c>
      <c r="K392" s="43">
        <f t="shared" si="23"/>
        <v>0</v>
      </c>
      <c r="L392" s="269"/>
      <c r="M392" s="269"/>
      <c r="N392" s="269"/>
      <c r="O392" s="269"/>
      <c r="P392" s="269"/>
      <c r="Q392" s="269"/>
      <c r="R392" s="269"/>
    </row>
    <row r="393" spans="1:18" x14ac:dyDescent="0.25">
      <c r="A393" s="270"/>
      <c r="B393" s="271">
        <f>IF(E393=0,0,IMPRIMIR!A392)</f>
        <v>0</v>
      </c>
      <c r="C393" s="43">
        <f>IF(E393=0,0,IMPRIMIR!$D$3)</f>
        <v>0</v>
      </c>
      <c r="D393" s="43">
        <f t="shared" ref="D393:D456" si="24">IF(E393="0",0,$G$2)</f>
        <v>0</v>
      </c>
      <c r="E393" s="43">
        <f>IMPRIMIR!B392</f>
        <v>0</v>
      </c>
      <c r="F393" s="43">
        <f>IMPRIMIR!C392</f>
        <v>0</v>
      </c>
      <c r="G393" s="43">
        <f>IF(E393=0,0,IMPRIMIR!D392)</f>
        <v>0</v>
      </c>
      <c r="H393" s="43">
        <f>IF(E393=0,0,IMPRIMIR!E392)</f>
        <v>0</v>
      </c>
      <c r="I393" s="43">
        <f t="shared" ref="I393:I456" si="25">IF(E393=0,0,$G$2)</f>
        <v>0</v>
      </c>
      <c r="J393" s="43">
        <f t="shared" ref="J393:J456" si="26">IF(E393=0,0,$G$4)</f>
        <v>0</v>
      </c>
      <c r="K393" s="43">
        <f t="shared" ref="K393:K456" si="27">IF(E393=0,0,$G$3)</f>
        <v>0</v>
      </c>
      <c r="L393" s="269"/>
      <c r="M393" s="269"/>
      <c r="N393" s="269"/>
      <c r="O393" s="269"/>
      <c r="P393" s="269"/>
      <c r="Q393" s="269"/>
      <c r="R393" s="269"/>
    </row>
    <row r="394" spans="1:18" x14ac:dyDescent="0.25">
      <c r="A394" s="270"/>
      <c r="B394" s="271">
        <f>IF(E394=0,0,IMPRIMIR!A393)</f>
        <v>0</v>
      </c>
      <c r="C394" s="43">
        <f>IF(E394=0,0,IMPRIMIR!$D$3)</f>
        <v>0</v>
      </c>
      <c r="D394" s="43">
        <f t="shared" si="24"/>
        <v>0</v>
      </c>
      <c r="E394" s="43">
        <f>IMPRIMIR!B393</f>
        <v>0</v>
      </c>
      <c r="F394" s="43">
        <f>IMPRIMIR!C393</f>
        <v>0</v>
      </c>
      <c r="G394" s="43">
        <f>IF(E394=0,0,IMPRIMIR!D393)</f>
        <v>0</v>
      </c>
      <c r="H394" s="43">
        <f>IF(E394=0,0,IMPRIMIR!E393)</f>
        <v>0</v>
      </c>
      <c r="I394" s="43">
        <f t="shared" si="25"/>
        <v>0</v>
      </c>
      <c r="J394" s="43">
        <f t="shared" si="26"/>
        <v>0</v>
      </c>
      <c r="K394" s="43">
        <f t="shared" si="27"/>
        <v>0</v>
      </c>
      <c r="L394" s="269"/>
      <c r="M394" s="269"/>
      <c r="N394" s="269"/>
      <c r="O394" s="269"/>
      <c r="P394" s="269"/>
      <c r="Q394" s="269"/>
      <c r="R394" s="269"/>
    </row>
    <row r="395" spans="1:18" x14ac:dyDescent="0.25">
      <c r="A395" s="270"/>
      <c r="B395" s="271">
        <f>IF(E395=0,0,IMPRIMIR!A394)</f>
        <v>0</v>
      </c>
      <c r="C395" s="43">
        <f>IF(E395=0,0,IMPRIMIR!$D$3)</f>
        <v>0</v>
      </c>
      <c r="D395" s="43">
        <f t="shared" si="24"/>
        <v>0</v>
      </c>
      <c r="E395" s="43">
        <f>IMPRIMIR!B394</f>
        <v>0</v>
      </c>
      <c r="F395" s="43">
        <f>IMPRIMIR!C394</f>
        <v>0</v>
      </c>
      <c r="G395" s="43">
        <f>IF(E395=0,0,IMPRIMIR!D394)</f>
        <v>0</v>
      </c>
      <c r="H395" s="43">
        <f>IF(E395=0,0,IMPRIMIR!E394)</f>
        <v>0</v>
      </c>
      <c r="I395" s="43">
        <f t="shared" si="25"/>
        <v>0</v>
      </c>
      <c r="J395" s="43">
        <f t="shared" si="26"/>
        <v>0</v>
      </c>
      <c r="K395" s="43">
        <f t="shared" si="27"/>
        <v>0</v>
      </c>
      <c r="L395" s="269"/>
      <c r="M395" s="269"/>
      <c r="N395" s="269"/>
      <c r="O395" s="269"/>
      <c r="P395" s="269"/>
      <c r="Q395" s="269"/>
      <c r="R395" s="269"/>
    </row>
    <row r="396" spans="1:18" x14ac:dyDescent="0.25">
      <c r="A396" s="270"/>
      <c r="B396" s="271">
        <f>IF(E396=0,0,IMPRIMIR!A395)</f>
        <v>0</v>
      </c>
      <c r="C396" s="43">
        <f>IF(E396=0,0,IMPRIMIR!$D$3)</f>
        <v>0</v>
      </c>
      <c r="D396" s="43">
        <f t="shared" si="24"/>
        <v>0</v>
      </c>
      <c r="E396" s="43">
        <f>IMPRIMIR!B395</f>
        <v>0</v>
      </c>
      <c r="F396" s="43">
        <f>IMPRIMIR!C395</f>
        <v>0</v>
      </c>
      <c r="G396" s="43">
        <f>IF(E396=0,0,IMPRIMIR!D395)</f>
        <v>0</v>
      </c>
      <c r="H396" s="43">
        <f>IF(E396=0,0,IMPRIMIR!E395)</f>
        <v>0</v>
      </c>
      <c r="I396" s="43">
        <f t="shared" si="25"/>
        <v>0</v>
      </c>
      <c r="J396" s="43">
        <f t="shared" si="26"/>
        <v>0</v>
      </c>
      <c r="K396" s="43">
        <f t="shared" si="27"/>
        <v>0</v>
      </c>
      <c r="L396" s="269"/>
      <c r="M396" s="269"/>
      <c r="N396" s="269"/>
      <c r="O396" s="269"/>
      <c r="P396" s="269"/>
      <c r="Q396" s="269"/>
      <c r="R396" s="269"/>
    </row>
    <row r="397" spans="1:18" x14ac:dyDescent="0.25">
      <c r="A397" s="270"/>
      <c r="B397" s="271">
        <f>IF(E397=0,0,IMPRIMIR!A396)</f>
        <v>0</v>
      </c>
      <c r="C397" s="43">
        <f>IF(E397=0,0,IMPRIMIR!$D$3)</f>
        <v>0</v>
      </c>
      <c r="D397" s="43">
        <f t="shared" si="24"/>
        <v>0</v>
      </c>
      <c r="E397" s="43">
        <f>IMPRIMIR!B396</f>
        <v>0</v>
      </c>
      <c r="F397" s="43">
        <f>IMPRIMIR!C396</f>
        <v>0</v>
      </c>
      <c r="G397" s="43">
        <f>IF(E397=0,0,IMPRIMIR!D396)</f>
        <v>0</v>
      </c>
      <c r="H397" s="43">
        <f>IF(E397=0,0,IMPRIMIR!E396)</f>
        <v>0</v>
      </c>
      <c r="I397" s="43">
        <f t="shared" si="25"/>
        <v>0</v>
      </c>
      <c r="J397" s="43">
        <f t="shared" si="26"/>
        <v>0</v>
      </c>
      <c r="K397" s="43">
        <f t="shared" si="27"/>
        <v>0</v>
      </c>
      <c r="L397" s="269"/>
      <c r="M397" s="269"/>
      <c r="N397" s="269"/>
      <c r="O397" s="269"/>
      <c r="P397" s="269"/>
      <c r="Q397" s="269"/>
      <c r="R397" s="269"/>
    </row>
    <row r="398" spans="1:18" x14ac:dyDescent="0.25">
      <c r="A398" s="270"/>
      <c r="B398" s="271">
        <f>IF(E398=0,0,IMPRIMIR!A397)</f>
        <v>0</v>
      </c>
      <c r="C398" s="43">
        <f>IF(E398=0,0,IMPRIMIR!$D$3)</f>
        <v>0</v>
      </c>
      <c r="D398" s="43">
        <f t="shared" si="24"/>
        <v>0</v>
      </c>
      <c r="E398" s="43">
        <f>IMPRIMIR!B397</f>
        <v>0</v>
      </c>
      <c r="F398" s="43">
        <f>IMPRIMIR!C397</f>
        <v>0</v>
      </c>
      <c r="G398" s="43">
        <f>IF(E398=0,0,IMPRIMIR!D397)</f>
        <v>0</v>
      </c>
      <c r="H398" s="43">
        <f>IF(E398=0,0,IMPRIMIR!E397)</f>
        <v>0</v>
      </c>
      <c r="I398" s="43">
        <f t="shared" si="25"/>
        <v>0</v>
      </c>
      <c r="J398" s="43">
        <f t="shared" si="26"/>
        <v>0</v>
      </c>
      <c r="K398" s="43">
        <f t="shared" si="27"/>
        <v>0</v>
      </c>
      <c r="L398" s="269"/>
      <c r="M398" s="269"/>
      <c r="N398" s="269"/>
      <c r="O398" s="269"/>
      <c r="P398" s="269"/>
      <c r="Q398" s="269"/>
      <c r="R398" s="269"/>
    </row>
    <row r="399" spans="1:18" x14ac:dyDescent="0.25">
      <c r="A399" s="270"/>
      <c r="B399" s="271">
        <f>IF(E399=0,0,IMPRIMIR!A398)</f>
        <v>0</v>
      </c>
      <c r="C399" s="43">
        <f>IF(E399=0,0,IMPRIMIR!$D$3)</f>
        <v>0</v>
      </c>
      <c r="D399" s="43">
        <f t="shared" si="24"/>
        <v>0</v>
      </c>
      <c r="E399" s="43">
        <f>IMPRIMIR!B398</f>
        <v>0</v>
      </c>
      <c r="F399" s="43">
        <f>IMPRIMIR!C398</f>
        <v>0</v>
      </c>
      <c r="G399" s="43">
        <f>IF(E399=0,0,IMPRIMIR!D398)</f>
        <v>0</v>
      </c>
      <c r="H399" s="43">
        <f>IF(E399=0,0,IMPRIMIR!E398)</f>
        <v>0</v>
      </c>
      <c r="I399" s="43">
        <f t="shared" si="25"/>
        <v>0</v>
      </c>
      <c r="J399" s="43">
        <f t="shared" si="26"/>
        <v>0</v>
      </c>
      <c r="K399" s="43">
        <f t="shared" si="27"/>
        <v>0</v>
      </c>
      <c r="L399" s="269"/>
      <c r="M399" s="269"/>
      <c r="N399" s="269"/>
      <c r="O399" s="269"/>
      <c r="P399" s="269"/>
      <c r="Q399" s="269"/>
      <c r="R399" s="269"/>
    </row>
    <row r="400" spans="1:18" x14ac:dyDescent="0.25">
      <c r="A400" s="270"/>
      <c r="B400" s="271">
        <f>IF(E400=0,0,IMPRIMIR!A399)</f>
        <v>0</v>
      </c>
      <c r="C400" s="43">
        <f>IF(E400=0,0,IMPRIMIR!$D$3)</f>
        <v>0</v>
      </c>
      <c r="D400" s="43">
        <f t="shared" si="24"/>
        <v>0</v>
      </c>
      <c r="E400" s="43">
        <f>IMPRIMIR!B399</f>
        <v>0</v>
      </c>
      <c r="F400" s="43">
        <f>IMPRIMIR!C399</f>
        <v>0</v>
      </c>
      <c r="G400" s="43">
        <f>IF(E400=0,0,IMPRIMIR!D399)</f>
        <v>0</v>
      </c>
      <c r="H400" s="43">
        <f>IF(E400=0,0,IMPRIMIR!E399)</f>
        <v>0</v>
      </c>
      <c r="I400" s="43">
        <f t="shared" si="25"/>
        <v>0</v>
      </c>
      <c r="J400" s="43">
        <f t="shared" si="26"/>
        <v>0</v>
      </c>
      <c r="K400" s="43">
        <f t="shared" si="27"/>
        <v>0</v>
      </c>
      <c r="L400" s="269"/>
      <c r="M400" s="269"/>
      <c r="N400" s="269"/>
      <c r="O400" s="269"/>
      <c r="P400" s="269"/>
      <c r="Q400" s="269"/>
      <c r="R400" s="269"/>
    </row>
    <row r="401" spans="1:18" x14ac:dyDescent="0.25">
      <c r="A401" s="270"/>
      <c r="B401" s="271">
        <f>IF(E401=0,0,IMPRIMIR!A400)</f>
        <v>0</v>
      </c>
      <c r="C401" s="43">
        <f>IF(E401=0,0,IMPRIMIR!$D$3)</f>
        <v>0</v>
      </c>
      <c r="D401" s="43">
        <f t="shared" si="24"/>
        <v>0</v>
      </c>
      <c r="E401" s="43">
        <f>IMPRIMIR!B400</f>
        <v>0</v>
      </c>
      <c r="F401" s="43">
        <f>IMPRIMIR!C400</f>
        <v>0</v>
      </c>
      <c r="G401" s="43">
        <f>IF(E401=0,0,IMPRIMIR!D400)</f>
        <v>0</v>
      </c>
      <c r="H401" s="43">
        <f>IF(E401=0,0,IMPRIMIR!E400)</f>
        <v>0</v>
      </c>
      <c r="I401" s="43">
        <f t="shared" si="25"/>
        <v>0</v>
      </c>
      <c r="J401" s="43">
        <f t="shared" si="26"/>
        <v>0</v>
      </c>
      <c r="K401" s="43">
        <f t="shared" si="27"/>
        <v>0</v>
      </c>
      <c r="L401" s="269"/>
      <c r="M401" s="269"/>
      <c r="N401" s="269"/>
      <c r="O401" s="269"/>
      <c r="P401" s="269"/>
      <c r="Q401" s="269"/>
      <c r="R401" s="269"/>
    </row>
    <row r="402" spans="1:18" x14ac:dyDescent="0.25">
      <c r="A402" s="270"/>
      <c r="B402" s="271">
        <f>IF(E402=0,0,IMPRIMIR!A401)</f>
        <v>0</v>
      </c>
      <c r="C402" s="43">
        <f>IF(E402=0,0,IMPRIMIR!$D$3)</f>
        <v>0</v>
      </c>
      <c r="D402" s="43">
        <f t="shared" si="24"/>
        <v>0</v>
      </c>
      <c r="E402" s="43">
        <f>IMPRIMIR!B401</f>
        <v>0</v>
      </c>
      <c r="F402" s="43">
        <f>IMPRIMIR!C401</f>
        <v>0</v>
      </c>
      <c r="G402" s="43">
        <f>IF(E402=0,0,IMPRIMIR!D401)</f>
        <v>0</v>
      </c>
      <c r="H402" s="43">
        <f>IF(E402=0,0,IMPRIMIR!E401)</f>
        <v>0</v>
      </c>
      <c r="I402" s="43">
        <f t="shared" si="25"/>
        <v>0</v>
      </c>
      <c r="J402" s="43">
        <f t="shared" si="26"/>
        <v>0</v>
      </c>
      <c r="K402" s="43">
        <f t="shared" si="27"/>
        <v>0</v>
      </c>
      <c r="L402" s="269"/>
      <c r="M402" s="269"/>
      <c r="N402" s="269"/>
      <c r="O402" s="269"/>
      <c r="P402" s="269"/>
      <c r="Q402" s="269"/>
      <c r="R402" s="269"/>
    </row>
    <row r="403" spans="1:18" x14ac:dyDescent="0.25">
      <c r="A403" s="270"/>
      <c r="B403" s="271">
        <f>IF(E403=0,0,IMPRIMIR!A402)</f>
        <v>0</v>
      </c>
      <c r="C403" s="43">
        <f>IF(E403=0,0,IMPRIMIR!$D$3)</f>
        <v>0</v>
      </c>
      <c r="D403" s="43">
        <f t="shared" si="24"/>
        <v>0</v>
      </c>
      <c r="E403" s="43">
        <f>IMPRIMIR!B402</f>
        <v>0</v>
      </c>
      <c r="F403" s="43">
        <f>IMPRIMIR!C402</f>
        <v>0</v>
      </c>
      <c r="G403" s="43">
        <f>IF(E403=0,0,IMPRIMIR!D402)</f>
        <v>0</v>
      </c>
      <c r="H403" s="43">
        <f>IF(E403=0,0,IMPRIMIR!E402)</f>
        <v>0</v>
      </c>
      <c r="I403" s="43">
        <f t="shared" si="25"/>
        <v>0</v>
      </c>
      <c r="J403" s="43">
        <f t="shared" si="26"/>
        <v>0</v>
      </c>
      <c r="K403" s="43">
        <f t="shared" si="27"/>
        <v>0</v>
      </c>
      <c r="L403" s="269"/>
      <c r="M403" s="269"/>
      <c r="N403" s="269"/>
      <c r="O403" s="269"/>
      <c r="P403" s="269"/>
      <c r="Q403" s="269"/>
      <c r="R403" s="269"/>
    </row>
    <row r="404" spans="1:18" x14ac:dyDescent="0.25">
      <c r="A404" s="270"/>
      <c r="B404" s="271">
        <f>IF(E404=0,0,IMPRIMIR!A403)</f>
        <v>0</v>
      </c>
      <c r="C404" s="43">
        <f>IF(E404=0,0,IMPRIMIR!$D$3)</f>
        <v>0</v>
      </c>
      <c r="D404" s="43">
        <f t="shared" si="24"/>
        <v>0</v>
      </c>
      <c r="E404" s="43">
        <f>IMPRIMIR!B403</f>
        <v>0</v>
      </c>
      <c r="F404" s="43">
        <f>IMPRIMIR!C403</f>
        <v>0</v>
      </c>
      <c r="G404" s="43">
        <f>IF(E404=0,0,IMPRIMIR!D403)</f>
        <v>0</v>
      </c>
      <c r="H404" s="43">
        <f>IF(E404=0,0,IMPRIMIR!E403)</f>
        <v>0</v>
      </c>
      <c r="I404" s="43">
        <f t="shared" si="25"/>
        <v>0</v>
      </c>
      <c r="J404" s="43">
        <f t="shared" si="26"/>
        <v>0</v>
      </c>
      <c r="K404" s="43">
        <f t="shared" si="27"/>
        <v>0</v>
      </c>
      <c r="L404" s="269"/>
      <c r="M404" s="269"/>
      <c r="N404" s="269"/>
      <c r="O404" s="269"/>
      <c r="P404" s="269"/>
      <c r="Q404" s="269"/>
      <c r="R404" s="269"/>
    </row>
    <row r="405" spans="1:18" x14ac:dyDescent="0.25">
      <c r="A405" s="270"/>
      <c r="B405" s="271">
        <f>IF(E405=0,0,IMPRIMIR!A404)</f>
        <v>0</v>
      </c>
      <c r="C405" s="43">
        <f>IF(E405=0,0,IMPRIMIR!$D$3)</f>
        <v>0</v>
      </c>
      <c r="D405" s="43">
        <f t="shared" si="24"/>
        <v>0</v>
      </c>
      <c r="E405" s="43">
        <f>IMPRIMIR!B404</f>
        <v>0</v>
      </c>
      <c r="F405" s="43">
        <f>IMPRIMIR!C404</f>
        <v>0</v>
      </c>
      <c r="G405" s="43">
        <f>IF(E405=0,0,IMPRIMIR!D404)</f>
        <v>0</v>
      </c>
      <c r="H405" s="43">
        <f>IF(E405=0,0,IMPRIMIR!E404)</f>
        <v>0</v>
      </c>
      <c r="I405" s="43">
        <f t="shared" si="25"/>
        <v>0</v>
      </c>
      <c r="J405" s="43">
        <f t="shared" si="26"/>
        <v>0</v>
      </c>
      <c r="K405" s="43">
        <f t="shared" si="27"/>
        <v>0</v>
      </c>
      <c r="L405" s="269"/>
      <c r="M405" s="269"/>
      <c r="N405" s="269"/>
      <c r="O405" s="269"/>
      <c r="P405" s="269"/>
      <c r="Q405" s="269"/>
      <c r="R405" s="269"/>
    </row>
    <row r="406" spans="1:18" x14ac:dyDescent="0.25">
      <c r="A406" s="270"/>
      <c r="B406" s="271">
        <f>IF(E406=0,0,IMPRIMIR!A405)</f>
        <v>0</v>
      </c>
      <c r="C406" s="43">
        <f>IF(E406=0,0,IMPRIMIR!$D$3)</f>
        <v>0</v>
      </c>
      <c r="D406" s="43">
        <f t="shared" si="24"/>
        <v>0</v>
      </c>
      <c r="E406" s="43">
        <f>IMPRIMIR!B405</f>
        <v>0</v>
      </c>
      <c r="F406" s="43">
        <f>IMPRIMIR!C405</f>
        <v>0</v>
      </c>
      <c r="G406" s="43">
        <f>IF(E406=0,0,IMPRIMIR!D405)</f>
        <v>0</v>
      </c>
      <c r="H406" s="43">
        <f>IF(E406=0,0,IMPRIMIR!E405)</f>
        <v>0</v>
      </c>
      <c r="I406" s="43">
        <f t="shared" si="25"/>
        <v>0</v>
      </c>
      <c r="J406" s="43">
        <f t="shared" si="26"/>
        <v>0</v>
      </c>
      <c r="K406" s="43">
        <f t="shared" si="27"/>
        <v>0</v>
      </c>
      <c r="L406" s="269"/>
      <c r="M406" s="269"/>
      <c r="N406" s="269"/>
      <c r="O406" s="269"/>
      <c r="P406" s="269"/>
      <c r="Q406" s="269"/>
      <c r="R406" s="269"/>
    </row>
    <row r="407" spans="1:18" x14ac:dyDescent="0.25">
      <c r="A407" s="270"/>
      <c r="B407" s="271">
        <f>IF(E407=0,0,IMPRIMIR!A406)</f>
        <v>0</v>
      </c>
      <c r="C407" s="43">
        <f>IF(E407=0,0,IMPRIMIR!$D$3)</f>
        <v>0</v>
      </c>
      <c r="D407" s="43">
        <f t="shared" si="24"/>
        <v>0</v>
      </c>
      <c r="E407" s="43">
        <f>IMPRIMIR!B406</f>
        <v>0</v>
      </c>
      <c r="F407" s="43">
        <f>IMPRIMIR!C406</f>
        <v>0</v>
      </c>
      <c r="G407" s="43">
        <f>IF(E407=0,0,IMPRIMIR!D406)</f>
        <v>0</v>
      </c>
      <c r="H407" s="43">
        <f>IF(E407=0,0,IMPRIMIR!E406)</f>
        <v>0</v>
      </c>
      <c r="I407" s="43">
        <f t="shared" si="25"/>
        <v>0</v>
      </c>
      <c r="J407" s="43">
        <f t="shared" si="26"/>
        <v>0</v>
      </c>
      <c r="K407" s="43">
        <f t="shared" si="27"/>
        <v>0</v>
      </c>
      <c r="L407" s="269"/>
      <c r="M407" s="269"/>
      <c r="N407" s="269"/>
      <c r="O407" s="269"/>
      <c r="P407" s="269"/>
      <c r="Q407" s="269"/>
      <c r="R407" s="269"/>
    </row>
    <row r="408" spans="1:18" x14ac:dyDescent="0.25">
      <c r="A408" s="270"/>
      <c r="B408" s="271">
        <f>IF(E408=0,0,IMPRIMIR!A407)</f>
        <v>0</v>
      </c>
      <c r="C408" s="43">
        <f>IF(E408=0,0,IMPRIMIR!$D$3)</f>
        <v>0</v>
      </c>
      <c r="D408" s="43">
        <f t="shared" si="24"/>
        <v>0</v>
      </c>
      <c r="E408" s="43">
        <f>IMPRIMIR!B407</f>
        <v>0</v>
      </c>
      <c r="F408" s="43">
        <f>IMPRIMIR!C407</f>
        <v>0</v>
      </c>
      <c r="G408" s="43">
        <f>IF(E408=0,0,IMPRIMIR!D407)</f>
        <v>0</v>
      </c>
      <c r="H408" s="43">
        <f>IF(E408=0,0,IMPRIMIR!E407)</f>
        <v>0</v>
      </c>
      <c r="I408" s="43">
        <f t="shared" si="25"/>
        <v>0</v>
      </c>
      <c r="J408" s="43">
        <f t="shared" si="26"/>
        <v>0</v>
      </c>
      <c r="K408" s="43">
        <f t="shared" si="27"/>
        <v>0</v>
      </c>
      <c r="L408" s="269"/>
      <c r="M408" s="269"/>
      <c r="N408" s="269"/>
      <c r="O408" s="269"/>
      <c r="P408" s="269"/>
      <c r="Q408" s="269"/>
      <c r="R408" s="269"/>
    </row>
    <row r="409" spans="1:18" x14ac:dyDescent="0.25">
      <c r="A409" s="270"/>
      <c r="B409" s="271">
        <f>IF(E409=0,0,IMPRIMIR!A408)</f>
        <v>0</v>
      </c>
      <c r="C409" s="43">
        <f>IF(E409=0,0,IMPRIMIR!$D$3)</f>
        <v>0</v>
      </c>
      <c r="D409" s="43">
        <f t="shared" si="24"/>
        <v>0</v>
      </c>
      <c r="E409" s="43">
        <f>IMPRIMIR!B408</f>
        <v>0</v>
      </c>
      <c r="F409" s="43">
        <f>IMPRIMIR!C408</f>
        <v>0</v>
      </c>
      <c r="G409" s="43">
        <f>IF(E409=0,0,IMPRIMIR!D408)</f>
        <v>0</v>
      </c>
      <c r="H409" s="43">
        <f>IF(E409=0,0,IMPRIMIR!E408)</f>
        <v>0</v>
      </c>
      <c r="I409" s="43">
        <f t="shared" si="25"/>
        <v>0</v>
      </c>
      <c r="J409" s="43">
        <f t="shared" si="26"/>
        <v>0</v>
      </c>
      <c r="K409" s="43">
        <f t="shared" si="27"/>
        <v>0</v>
      </c>
      <c r="L409" s="269"/>
      <c r="M409" s="269"/>
      <c r="N409" s="269"/>
      <c r="O409" s="269"/>
      <c r="P409" s="269"/>
      <c r="Q409" s="269"/>
      <c r="R409" s="269"/>
    </row>
    <row r="410" spans="1:18" x14ac:dyDescent="0.25">
      <c r="A410" s="270"/>
      <c r="B410" s="271">
        <f>IF(E410=0,0,IMPRIMIR!A409)</f>
        <v>0</v>
      </c>
      <c r="C410" s="43">
        <f>IF(E410=0,0,IMPRIMIR!$D$3)</f>
        <v>0</v>
      </c>
      <c r="D410" s="43">
        <f t="shared" si="24"/>
        <v>0</v>
      </c>
      <c r="E410" s="43">
        <f>IMPRIMIR!B409</f>
        <v>0</v>
      </c>
      <c r="F410" s="43">
        <f>IMPRIMIR!C409</f>
        <v>0</v>
      </c>
      <c r="G410" s="43">
        <f>IF(E410=0,0,IMPRIMIR!D409)</f>
        <v>0</v>
      </c>
      <c r="H410" s="43">
        <f>IF(E410=0,0,IMPRIMIR!E409)</f>
        <v>0</v>
      </c>
      <c r="I410" s="43">
        <f t="shared" si="25"/>
        <v>0</v>
      </c>
      <c r="J410" s="43">
        <f t="shared" si="26"/>
        <v>0</v>
      </c>
      <c r="K410" s="43">
        <f t="shared" si="27"/>
        <v>0</v>
      </c>
      <c r="L410" s="269"/>
      <c r="M410" s="269"/>
      <c r="N410" s="269"/>
      <c r="O410" s="269"/>
      <c r="P410" s="269"/>
      <c r="Q410" s="269"/>
      <c r="R410" s="269"/>
    </row>
    <row r="411" spans="1:18" x14ac:dyDescent="0.25">
      <c r="A411" s="270"/>
      <c r="B411" s="271">
        <f>IF(E411=0,0,IMPRIMIR!A410)</f>
        <v>0</v>
      </c>
      <c r="C411" s="43">
        <f>IF(E411=0,0,IMPRIMIR!$D$3)</f>
        <v>0</v>
      </c>
      <c r="D411" s="43">
        <f t="shared" si="24"/>
        <v>0</v>
      </c>
      <c r="E411" s="43">
        <f>IMPRIMIR!B410</f>
        <v>0</v>
      </c>
      <c r="F411" s="43">
        <f>IMPRIMIR!C410</f>
        <v>0</v>
      </c>
      <c r="G411" s="43">
        <f>IF(E411=0,0,IMPRIMIR!D410)</f>
        <v>0</v>
      </c>
      <c r="H411" s="43">
        <f>IF(E411=0,0,IMPRIMIR!E410)</f>
        <v>0</v>
      </c>
      <c r="I411" s="43">
        <f t="shared" si="25"/>
        <v>0</v>
      </c>
      <c r="J411" s="43">
        <f t="shared" si="26"/>
        <v>0</v>
      </c>
      <c r="K411" s="43">
        <f t="shared" si="27"/>
        <v>0</v>
      </c>
      <c r="L411" s="269"/>
      <c r="M411" s="269"/>
      <c r="N411" s="269"/>
      <c r="O411" s="269"/>
      <c r="P411" s="269"/>
      <c r="Q411" s="269"/>
      <c r="R411" s="269"/>
    </row>
    <row r="412" spans="1:18" x14ac:dyDescent="0.25">
      <c r="A412" s="270"/>
      <c r="B412" s="271">
        <f>IF(E412=0,0,IMPRIMIR!A411)</f>
        <v>0</v>
      </c>
      <c r="C412" s="43">
        <f>IF(E412=0,0,IMPRIMIR!$D$3)</f>
        <v>0</v>
      </c>
      <c r="D412" s="43">
        <f t="shared" si="24"/>
        <v>0</v>
      </c>
      <c r="E412" s="43">
        <f>IMPRIMIR!B411</f>
        <v>0</v>
      </c>
      <c r="F412" s="43">
        <f>IMPRIMIR!C411</f>
        <v>0</v>
      </c>
      <c r="G412" s="43">
        <f>IF(E412=0,0,IMPRIMIR!D411)</f>
        <v>0</v>
      </c>
      <c r="H412" s="43">
        <f>IF(E412=0,0,IMPRIMIR!E411)</f>
        <v>0</v>
      </c>
      <c r="I412" s="43">
        <f t="shared" si="25"/>
        <v>0</v>
      </c>
      <c r="J412" s="43">
        <f t="shared" si="26"/>
        <v>0</v>
      </c>
      <c r="K412" s="43">
        <f t="shared" si="27"/>
        <v>0</v>
      </c>
      <c r="L412" s="269"/>
      <c r="M412" s="269"/>
      <c r="N412" s="269"/>
      <c r="O412" s="269"/>
      <c r="P412" s="269"/>
      <c r="Q412" s="269"/>
      <c r="R412" s="269"/>
    </row>
    <row r="413" spans="1:18" x14ac:dyDescent="0.25">
      <c r="A413" s="270"/>
      <c r="B413" s="271">
        <f>IF(E413=0,0,IMPRIMIR!A412)</f>
        <v>0</v>
      </c>
      <c r="C413" s="43">
        <f>IF(E413=0,0,IMPRIMIR!$D$3)</f>
        <v>0</v>
      </c>
      <c r="D413" s="43">
        <f t="shared" si="24"/>
        <v>0</v>
      </c>
      <c r="E413" s="43">
        <f>IMPRIMIR!B412</f>
        <v>0</v>
      </c>
      <c r="F413" s="43">
        <f>IMPRIMIR!C412</f>
        <v>0</v>
      </c>
      <c r="G413" s="43">
        <f>IF(E413=0,0,IMPRIMIR!D412)</f>
        <v>0</v>
      </c>
      <c r="H413" s="43">
        <f>IF(E413=0,0,IMPRIMIR!E412)</f>
        <v>0</v>
      </c>
      <c r="I413" s="43">
        <f t="shared" si="25"/>
        <v>0</v>
      </c>
      <c r="J413" s="43">
        <f t="shared" si="26"/>
        <v>0</v>
      </c>
      <c r="K413" s="43">
        <f t="shared" si="27"/>
        <v>0</v>
      </c>
      <c r="L413" s="269"/>
      <c r="M413" s="269"/>
      <c r="N413" s="269"/>
      <c r="O413" s="269"/>
      <c r="P413" s="269"/>
      <c r="Q413" s="269"/>
      <c r="R413" s="269"/>
    </row>
    <row r="414" spans="1:18" x14ac:dyDescent="0.25">
      <c r="A414" s="270"/>
      <c r="B414" s="271">
        <f>IF(E414=0,0,IMPRIMIR!A413)</f>
        <v>0</v>
      </c>
      <c r="C414" s="43">
        <f>IF(E414=0,0,IMPRIMIR!$D$3)</f>
        <v>0</v>
      </c>
      <c r="D414" s="43">
        <f t="shared" si="24"/>
        <v>0</v>
      </c>
      <c r="E414" s="43">
        <f>IMPRIMIR!B413</f>
        <v>0</v>
      </c>
      <c r="F414" s="43">
        <f>IMPRIMIR!C413</f>
        <v>0</v>
      </c>
      <c r="G414" s="43">
        <f>IF(E414=0,0,IMPRIMIR!D413)</f>
        <v>0</v>
      </c>
      <c r="H414" s="43">
        <f>IF(E414=0,0,IMPRIMIR!E413)</f>
        <v>0</v>
      </c>
      <c r="I414" s="43">
        <f t="shared" si="25"/>
        <v>0</v>
      </c>
      <c r="J414" s="43">
        <f t="shared" si="26"/>
        <v>0</v>
      </c>
      <c r="K414" s="43">
        <f t="shared" si="27"/>
        <v>0</v>
      </c>
      <c r="L414" s="269"/>
      <c r="M414" s="269"/>
      <c r="N414" s="269"/>
      <c r="O414" s="269"/>
      <c r="P414" s="269"/>
      <c r="Q414" s="269"/>
      <c r="R414" s="269"/>
    </row>
    <row r="415" spans="1:18" x14ac:dyDescent="0.25">
      <c r="A415" s="270"/>
      <c r="B415" s="271">
        <f>IF(E415=0,0,IMPRIMIR!A414)</f>
        <v>0</v>
      </c>
      <c r="C415" s="43">
        <f>IF(E415=0,0,IMPRIMIR!$D$3)</f>
        <v>0</v>
      </c>
      <c r="D415" s="43">
        <f t="shared" si="24"/>
        <v>0</v>
      </c>
      <c r="E415" s="43">
        <f>IMPRIMIR!B414</f>
        <v>0</v>
      </c>
      <c r="F415" s="43">
        <f>IMPRIMIR!C414</f>
        <v>0</v>
      </c>
      <c r="G415" s="43">
        <f>IF(E415=0,0,IMPRIMIR!D414)</f>
        <v>0</v>
      </c>
      <c r="H415" s="43">
        <f>IF(E415=0,0,IMPRIMIR!E414)</f>
        <v>0</v>
      </c>
      <c r="I415" s="43">
        <f t="shared" si="25"/>
        <v>0</v>
      </c>
      <c r="J415" s="43">
        <f t="shared" si="26"/>
        <v>0</v>
      </c>
      <c r="K415" s="43">
        <f t="shared" si="27"/>
        <v>0</v>
      </c>
      <c r="L415" s="269"/>
      <c r="M415" s="269"/>
      <c r="N415" s="269"/>
      <c r="O415" s="269"/>
      <c r="P415" s="269"/>
      <c r="Q415" s="269"/>
      <c r="R415" s="269"/>
    </row>
    <row r="416" spans="1:18" x14ac:dyDescent="0.25">
      <c r="A416" s="270"/>
      <c r="B416" s="271">
        <f>IF(E416=0,0,IMPRIMIR!A415)</f>
        <v>0</v>
      </c>
      <c r="C416" s="43">
        <f>IF(E416=0,0,IMPRIMIR!$D$3)</f>
        <v>0</v>
      </c>
      <c r="D416" s="43">
        <f t="shared" si="24"/>
        <v>0</v>
      </c>
      <c r="E416" s="43">
        <f>IMPRIMIR!B415</f>
        <v>0</v>
      </c>
      <c r="F416" s="43">
        <f>IMPRIMIR!C415</f>
        <v>0</v>
      </c>
      <c r="G416" s="43">
        <f>IF(E416=0,0,IMPRIMIR!D415)</f>
        <v>0</v>
      </c>
      <c r="H416" s="43">
        <f>IF(E416=0,0,IMPRIMIR!E415)</f>
        <v>0</v>
      </c>
      <c r="I416" s="43">
        <f t="shared" si="25"/>
        <v>0</v>
      </c>
      <c r="J416" s="43">
        <f t="shared" si="26"/>
        <v>0</v>
      </c>
      <c r="K416" s="43">
        <f t="shared" si="27"/>
        <v>0</v>
      </c>
      <c r="L416" s="269"/>
      <c r="M416" s="269"/>
      <c r="N416" s="269"/>
      <c r="O416" s="269"/>
      <c r="P416" s="269"/>
      <c r="Q416" s="269"/>
      <c r="R416" s="269"/>
    </row>
    <row r="417" spans="1:18" x14ac:dyDescent="0.25">
      <c r="A417" s="270"/>
      <c r="B417" s="271">
        <f>IF(E417=0,0,IMPRIMIR!A416)</f>
        <v>0</v>
      </c>
      <c r="C417" s="43">
        <f>IF(E417=0,0,IMPRIMIR!$D$3)</f>
        <v>0</v>
      </c>
      <c r="D417" s="43">
        <f t="shared" si="24"/>
        <v>0</v>
      </c>
      <c r="E417" s="43">
        <f>IMPRIMIR!B416</f>
        <v>0</v>
      </c>
      <c r="F417" s="43">
        <f>IMPRIMIR!C416</f>
        <v>0</v>
      </c>
      <c r="G417" s="43">
        <f>IF(E417=0,0,IMPRIMIR!D416)</f>
        <v>0</v>
      </c>
      <c r="H417" s="43">
        <f>IF(E417=0,0,IMPRIMIR!E416)</f>
        <v>0</v>
      </c>
      <c r="I417" s="43">
        <f t="shared" si="25"/>
        <v>0</v>
      </c>
      <c r="J417" s="43">
        <f t="shared" si="26"/>
        <v>0</v>
      </c>
      <c r="K417" s="43">
        <f t="shared" si="27"/>
        <v>0</v>
      </c>
      <c r="L417" s="269"/>
      <c r="M417" s="269"/>
      <c r="N417" s="269"/>
      <c r="O417" s="269"/>
      <c r="P417" s="269"/>
      <c r="Q417" s="269"/>
      <c r="R417" s="269"/>
    </row>
    <row r="418" spans="1:18" x14ac:dyDescent="0.25">
      <c r="A418" s="270"/>
      <c r="B418" s="271">
        <f>IF(E418=0,0,IMPRIMIR!A417)</f>
        <v>0</v>
      </c>
      <c r="C418" s="43">
        <f>IF(E418=0,0,IMPRIMIR!$D$3)</f>
        <v>0</v>
      </c>
      <c r="D418" s="43">
        <f t="shared" si="24"/>
        <v>0</v>
      </c>
      <c r="E418" s="43">
        <f>IMPRIMIR!B417</f>
        <v>0</v>
      </c>
      <c r="F418" s="43">
        <f>IMPRIMIR!C417</f>
        <v>0</v>
      </c>
      <c r="G418" s="43">
        <f>IF(E418=0,0,IMPRIMIR!D417)</f>
        <v>0</v>
      </c>
      <c r="H418" s="43">
        <f>IF(E418=0,0,IMPRIMIR!E417)</f>
        <v>0</v>
      </c>
      <c r="I418" s="43">
        <f t="shared" si="25"/>
        <v>0</v>
      </c>
      <c r="J418" s="43">
        <f t="shared" si="26"/>
        <v>0</v>
      </c>
      <c r="K418" s="43">
        <f t="shared" si="27"/>
        <v>0</v>
      </c>
      <c r="L418" s="269"/>
      <c r="M418" s="269"/>
      <c r="N418" s="269"/>
      <c r="O418" s="269"/>
      <c r="P418" s="269"/>
      <c r="Q418" s="269"/>
      <c r="R418" s="269"/>
    </row>
    <row r="419" spans="1:18" x14ac:dyDescent="0.25">
      <c r="A419" s="270"/>
      <c r="B419" s="271">
        <f>IF(E419=0,0,IMPRIMIR!A418)</f>
        <v>0</v>
      </c>
      <c r="C419" s="43">
        <f>IF(E419=0,0,IMPRIMIR!$D$3)</f>
        <v>0</v>
      </c>
      <c r="D419" s="43">
        <f t="shared" si="24"/>
        <v>0</v>
      </c>
      <c r="E419" s="43">
        <f>IMPRIMIR!B418</f>
        <v>0</v>
      </c>
      <c r="F419" s="43">
        <f>IMPRIMIR!C418</f>
        <v>0</v>
      </c>
      <c r="G419" s="43">
        <f>IF(E419=0,0,IMPRIMIR!D418)</f>
        <v>0</v>
      </c>
      <c r="H419" s="43">
        <f>IF(E419=0,0,IMPRIMIR!E418)</f>
        <v>0</v>
      </c>
      <c r="I419" s="43">
        <f t="shared" si="25"/>
        <v>0</v>
      </c>
      <c r="J419" s="43">
        <f t="shared" si="26"/>
        <v>0</v>
      </c>
      <c r="K419" s="43">
        <f t="shared" si="27"/>
        <v>0</v>
      </c>
      <c r="L419" s="269"/>
      <c r="M419" s="269"/>
      <c r="N419" s="269"/>
      <c r="O419" s="269"/>
      <c r="P419" s="269"/>
      <c r="Q419" s="269"/>
      <c r="R419" s="269"/>
    </row>
    <row r="420" spans="1:18" x14ac:dyDescent="0.25">
      <c r="A420" s="270"/>
      <c r="B420" s="271">
        <f>IF(E420=0,0,IMPRIMIR!A419)</f>
        <v>0</v>
      </c>
      <c r="C420" s="43">
        <f>IF(E420=0,0,IMPRIMIR!$D$3)</f>
        <v>0</v>
      </c>
      <c r="D420" s="43">
        <f t="shared" si="24"/>
        <v>0</v>
      </c>
      <c r="E420" s="43">
        <f>IMPRIMIR!B419</f>
        <v>0</v>
      </c>
      <c r="F420" s="43">
        <f>IMPRIMIR!C419</f>
        <v>0</v>
      </c>
      <c r="G420" s="43">
        <f>IF(E420=0,0,IMPRIMIR!D419)</f>
        <v>0</v>
      </c>
      <c r="H420" s="43">
        <f>IF(E420=0,0,IMPRIMIR!E419)</f>
        <v>0</v>
      </c>
      <c r="I420" s="43">
        <f t="shared" si="25"/>
        <v>0</v>
      </c>
      <c r="J420" s="43">
        <f t="shared" si="26"/>
        <v>0</v>
      </c>
      <c r="K420" s="43">
        <f t="shared" si="27"/>
        <v>0</v>
      </c>
      <c r="L420" s="269"/>
      <c r="M420" s="269"/>
      <c r="N420" s="269"/>
      <c r="O420" s="269"/>
      <c r="P420" s="269"/>
      <c r="Q420" s="269"/>
      <c r="R420" s="269"/>
    </row>
    <row r="421" spans="1:18" x14ac:dyDescent="0.25">
      <c r="A421" s="270"/>
      <c r="B421" s="271">
        <f>IF(E421=0,0,IMPRIMIR!A420)</f>
        <v>0</v>
      </c>
      <c r="C421" s="43">
        <f>IF(E421=0,0,IMPRIMIR!$D$3)</f>
        <v>0</v>
      </c>
      <c r="D421" s="43">
        <f t="shared" si="24"/>
        <v>0</v>
      </c>
      <c r="E421" s="43">
        <f>IMPRIMIR!B420</f>
        <v>0</v>
      </c>
      <c r="F421" s="43">
        <f>IMPRIMIR!C420</f>
        <v>0</v>
      </c>
      <c r="G421" s="43">
        <f>IF(E421=0,0,IMPRIMIR!D420)</f>
        <v>0</v>
      </c>
      <c r="H421" s="43">
        <f>IF(E421=0,0,IMPRIMIR!E420)</f>
        <v>0</v>
      </c>
      <c r="I421" s="43">
        <f t="shared" si="25"/>
        <v>0</v>
      </c>
      <c r="J421" s="43">
        <f t="shared" si="26"/>
        <v>0</v>
      </c>
      <c r="K421" s="43">
        <f t="shared" si="27"/>
        <v>0</v>
      </c>
      <c r="L421" s="269"/>
      <c r="M421" s="269"/>
      <c r="N421" s="269"/>
      <c r="O421" s="269"/>
      <c r="P421" s="269"/>
      <c r="Q421" s="269"/>
      <c r="R421" s="269"/>
    </row>
    <row r="422" spans="1:18" x14ac:dyDescent="0.25">
      <c r="A422" s="270"/>
      <c r="B422" s="271">
        <f>IF(E422=0,0,IMPRIMIR!A421)</f>
        <v>0</v>
      </c>
      <c r="C422" s="43">
        <f>IF(E422=0,0,IMPRIMIR!$D$3)</f>
        <v>0</v>
      </c>
      <c r="D422" s="43">
        <f t="shared" si="24"/>
        <v>0</v>
      </c>
      <c r="E422" s="43">
        <f>IMPRIMIR!B421</f>
        <v>0</v>
      </c>
      <c r="F422" s="43">
        <f>IMPRIMIR!C421</f>
        <v>0</v>
      </c>
      <c r="G422" s="43">
        <f>IF(E422=0,0,IMPRIMIR!D421)</f>
        <v>0</v>
      </c>
      <c r="H422" s="43">
        <f>IF(E422=0,0,IMPRIMIR!E421)</f>
        <v>0</v>
      </c>
      <c r="I422" s="43">
        <f t="shared" si="25"/>
        <v>0</v>
      </c>
      <c r="J422" s="43">
        <f t="shared" si="26"/>
        <v>0</v>
      </c>
      <c r="K422" s="43">
        <f t="shared" si="27"/>
        <v>0</v>
      </c>
      <c r="L422" s="269"/>
      <c r="M422" s="269"/>
      <c r="N422" s="269"/>
      <c r="O422" s="269"/>
      <c r="P422" s="269"/>
      <c r="Q422" s="269"/>
      <c r="R422" s="269"/>
    </row>
    <row r="423" spans="1:18" x14ac:dyDescent="0.25">
      <c r="A423" s="270"/>
      <c r="B423" s="271">
        <f>IF(E423=0,0,IMPRIMIR!A422)</f>
        <v>0</v>
      </c>
      <c r="C423" s="43">
        <f>IF(E423=0,0,IMPRIMIR!$D$3)</f>
        <v>0</v>
      </c>
      <c r="D423" s="43">
        <f t="shared" si="24"/>
        <v>0</v>
      </c>
      <c r="E423" s="43">
        <f>IMPRIMIR!B422</f>
        <v>0</v>
      </c>
      <c r="F423" s="43">
        <f>IMPRIMIR!C422</f>
        <v>0</v>
      </c>
      <c r="G423" s="43">
        <f>IF(E423=0,0,IMPRIMIR!D422)</f>
        <v>0</v>
      </c>
      <c r="H423" s="43">
        <f>IF(E423=0,0,IMPRIMIR!E422)</f>
        <v>0</v>
      </c>
      <c r="I423" s="43">
        <f t="shared" si="25"/>
        <v>0</v>
      </c>
      <c r="J423" s="43">
        <f t="shared" si="26"/>
        <v>0</v>
      </c>
      <c r="K423" s="43">
        <f t="shared" si="27"/>
        <v>0</v>
      </c>
      <c r="L423" s="269"/>
      <c r="M423" s="269"/>
      <c r="N423" s="269"/>
      <c r="O423" s="269"/>
      <c r="P423" s="269"/>
      <c r="Q423" s="269"/>
      <c r="R423" s="269"/>
    </row>
    <row r="424" spans="1:18" x14ac:dyDescent="0.25">
      <c r="A424" s="270"/>
      <c r="B424" s="271">
        <f>IF(E424=0,0,IMPRIMIR!A423)</f>
        <v>0</v>
      </c>
      <c r="C424" s="43">
        <f>IF(E424=0,0,IMPRIMIR!$D$3)</f>
        <v>0</v>
      </c>
      <c r="D424" s="43">
        <f t="shared" si="24"/>
        <v>0</v>
      </c>
      <c r="E424" s="43">
        <f>IMPRIMIR!B423</f>
        <v>0</v>
      </c>
      <c r="F424" s="43">
        <f>IMPRIMIR!C423</f>
        <v>0</v>
      </c>
      <c r="G424" s="43">
        <f>IF(E424=0,0,IMPRIMIR!D423)</f>
        <v>0</v>
      </c>
      <c r="H424" s="43">
        <f>IF(E424=0,0,IMPRIMIR!E423)</f>
        <v>0</v>
      </c>
      <c r="I424" s="43">
        <f t="shared" si="25"/>
        <v>0</v>
      </c>
      <c r="J424" s="43">
        <f t="shared" si="26"/>
        <v>0</v>
      </c>
      <c r="K424" s="43">
        <f t="shared" si="27"/>
        <v>0</v>
      </c>
      <c r="L424" s="269"/>
      <c r="M424" s="269"/>
      <c r="N424" s="269"/>
      <c r="O424" s="269"/>
      <c r="P424" s="269"/>
      <c r="Q424" s="269"/>
      <c r="R424" s="269"/>
    </row>
    <row r="425" spans="1:18" x14ac:dyDescent="0.25">
      <c r="A425" s="270"/>
      <c r="B425" s="271">
        <f>IF(E425=0,0,IMPRIMIR!A424)</f>
        <v>0</v>
      </c>
      <c r="C425" s="43">
        <f>IF(E425=0,0,IMPRIMIR!$D$3)</f>
        <v>0</v>
      </c>
      <c r="D425" s="43">
        <f t="shared" si="24"/>
        <v>0</v>
      </c>
      <c r="E425" s="43">
        <f>IMPRIMIR!B424</f>
        <v>0</v>
      </c>
      <c r="F425" s="43">
        <f>IMPRIMIR!C424</f>
        <v>0</v>
      </c>
      <c r="G425" s="43">
        <f>IF(E425=0,0,IMPRIMIR!D424)</f>
        <v>0</v>
      </c>
      <c r="H425" s="43">
        <f>IF(E425=0,0,IMPRIMIR!E424)</f>
        <v>0</v>
      </c>
      <c r="I425" s="43">
        <f t="shared" si="25"/>
        <v>0</v>
      </c>
      <c r="J425" s="43">
        <f t="shared" si="26"/>
        <v>0</v>
      </c>
      <c r="K425" s="43">
        <f t="shared" si="27"/>
        <v>0</v>
      </c>
      <c r="L425" s="269"/>
      <c r="M425" s="269"/>
      <c r="N425" s="269"/>
      <c r="O425" s="269"/>
      <c r="P425" s="269"/>
      <c r="Q425" s="269"/>
      <c r="R425" s="269"/>
    </row>
    <row r="426" spans="1:18" x14ac:dyDescent="0.25">
      <c r="A426" s="270"/>
      <c r="B426" s="271">
        <f>IF(E426=0,0,IMPRIMIR!A425)</f>
        <v>0</v>
      </c>
      <c r="C426" s="43">
        <f>IF(E426=0,0,IMPRIMIR!$D$3)</f>
        <v>0</v>
      </c>
      <c r="D426" s="43">
        <f t="shared" si="24"/>
        <v>0</v>
      </c>
      <c r="E426" s="43">
        <f>IMPRIMIR!B425</f>
        <v>0</v>
      </c>
      <c r="F426" s="43">
        <f>IMPRIMIR!C425</f>
        <v>0</v>
      </c>
      <c r="G426" s="43">
        <f>IF(E426=0,0,IMPRIMIR!D425)</f>
        <v>0</v>
      </c>
      <c r="H426" s="43">
        <f>IF(E426=0,0,IMPRIMIR!E425)</f>
        <v>0</v>
      </c>
      <c r="I426" s="43">
        <f t="shared" si="25"/>
        <v>0</v>
      </c>
      <c r="J426" s="43">
        <f t="shared" si="26"/>
        <v>0</v>
      </c>
      <c r="K426" s="43">
        <f t="shared" si="27"/>
        <v>0</v>
      </c>
      <c r="L426" s="269"/>
      <c r="M426" s="269"/>
      <c r="N426" s="269"/>
      <c r="O426" s="269"/>
      <c r="P426" s="269"/>
      <c r="Q426" s="269"/>
      <c r="R426" s="269"/>
    </row>
    <row r="427" spans="1:18" x14ac:dyDescent="0.25">
      <c r="A427" s="270"/>
      <c r="B427" s="271">
        <f>IF(E427=0,0,IMPRIMIR!A426)</f>
        <v>0</v>
      </c>
      <c r="C427" s="43">
        <f>IF(E427=0,0,IMPRIMIR!$D$3)</f>
        <v>0</v>
      </c>
      <c r="D427" s="43">
        <f t="shared" si="24"/>
        <v>0</v>
      </c>
      <c r="E427" s="43">
        <f>IMPRIMIR!B426</f>
        <v>0</v>
      </c>
      <c r="F427" s="43">
        <f>IMPRIMIR!C426</f>
        <v>0</v>
      </c>
      <c r="G427" s="43">
        <f>IF(E427=0,0,IMPRIMIR!D426)</f>
        <v>0</v>
      </c>
      <c r="H427" s="43">
        <f>IF(E427=0,0,IMPRIMIR!E426)</f>
        <v>0</v>
      </c>
      <c r="I427" s="43">
        <f t="shared" si="25"/>
        <v>0</v>
      </c>
      <c r="J427" s="43">
        <f t="shared" si="26"/>
        <v>0</v>
      </c>
      <c r="K427" s="43">
        <f t="shared" si="27"/>
        <v>0</v>
      </c>
      <c r="L427" s="269"/>
      <c r="M427" s="269"/>
      <c r="N427" s="269"/>
      <c r="O427" s="269"/>
      <c r="P427" s="269"/>
      <c r="Q427" s="269"/>
      <c r="R427" s="269"/>
    </row>
    <row r="428" spans="1:18" x14ac:dyDescent="0.25">
      <c r="A428" s="270"/>
      <c r="B428" s="271">
        <f>IF(E428=0,0,IMPRIMIR!A427)</f>
        <v>0</v>
      </c>
      <c r="C428" s="43">
        <f>IF(E428=0,0,IMPRIMIR!$D$3)</f>
        <v>0</v>
      </c>
      <c r="D428" s="43">
        <f t="shared" si="24"/>
        <v>0</v>
      </c>
      <c r="E428" s="43">
        <f>IMPRIMIR!B427</f>
        <v>0</v>
      </c>
      <c r="F428" s="43">
        <f>IMPRIMIR!C427</f>
        <v>0</v>
      </c>
      <c r="G428" s="43">
        <f>IF(E428=0,0,IMPRIMIR!D427)</f>
        <v>0</v>
      </c>
      <c r="H428" s="43">
        <f>IF(E428=0,0,IMPRIMIR!E427)</f>
        <v>0</v>
      </c>
      <c r="I428" s="43">
        <f t="shared" si="25"/>
        <v>0</v>
      </c>
      <c r="J428" s="43">
        <f t="shared" si="26"/>
        <v>0</v>
      </c>
      <c r="K428" s="43">
        <f t="shared" si="27"/>
        <v>0</v>
      </c>
      <c r="L428" s="269"/>
      <c r="M428" s="269"/>
      <c r="N428" s="269"/>
      <c r="O428" s="269"/>
      <c r="P428" s="269"/>
      <c r="Q428" s="269"/>
      <c r="R428" s="269"/>
    </row>
    <row r="429" spans="1:18" x14ac:dyDescent="0.25">
      <c r="A429" s="270"/>
      <c r="B429" s="271">
        <f>IF(E429=0,0,IMPRIMIR!A428)</f>
        <v>0</v>
      </c>
      <c r="C429" s="43">
        <f>IF(E429=0,0,IMPRIMIR!$D$3)</f>
        <v>0</v>
      </c>
      <c r="D429" s="43">
        <f t="shared" si="24"/>
        <v>0</v>
      </c>
      <c r="E429" s="43">
        <f>IMPRIMIR!B428</f>
        <v>0</v>
      </c>
      <c r="F429" s="43">
        <f>IMPRIMIR!C428</f>
        <v>0</v>
      </c>
      <c r="G429" s="43">
        <f>IF(E429=0,0,IMPRIMIR!D428)</f>
        <v>0</v>
      </c>
      <c r="H429" s="43">
        <f>IF(E429=0,0,IMPRIMIR!E428)</f>
        <v>0</v>
      </c>
      <c r="I429" s="43">
        <f t="shared" si="25"/>
        <v>0</v>
      </c>
      <c r="J429" s="43">
        <f t="shared" si="26"/>
        <v>0</v>
      </c>
      <c r="K429" s="43">
        <f t="shared" si="27"/>
        <v>0</v>
      </c>
      <c r="L429" s="269"/>
      <c r="M429" s="269"/>
      <c r="N429" s="269"/>
      <c r="O429" s="269"/>
      <c r="P429" s="269"/>
      <c r="Q429" s="269"/>
      <c r="R429" s="269"/>
    </row>
    <row r="430" spans="1:18" x14ac:dyDescent="0.25">
      <c r="A430" s="270"/>
      <c r="B430" s="271">
        <f>IF(E430=0,0,IMPRIMIR!A429)</f>
        <v>0</v>
      </c>
      <c r="C430" s="43">
        <f>IF(E430=0,0,IMPRIMIR!$D$3)</f>
        <v>0</v>
      </c>
      <c r="D430" s="43">
        <f t="shared" si="24"/>
        <v>0</v>
      </c>
      <c r="E430" s="43">
        <f>IMPRIMIR!B429</f>
        <v>0</v>
      </c>
      <c r="F430" s="43">
        <f>IMPRIMIR!C429</f>
        <v>0</v>
      </c>
      <c r="G430" s="43">
        <f>IF(E430=0,0,IMPRIMIR!D429)</f>
        <v>0</v>
      </c>
      <c r="H430" s="43">
        <f>IF(E430=0,0,IMPRIMIR!E429)</f>
        <v>0</v>
      </c>
      <c r="I430" s="43">
        <f t="shared" si="25"/>
        <v>0</v>
      </c>
      <c r="J430" s="43">
        <f t="shared" si="26"/>
        <v>0</v>
      </c>
      <c r="K430" s="43">
        <f t="shared" si="27"/>
        <v>0</v>
      </c>
      <c r="L430" s="269"/>
      <c r="M430" s="269"/>
      <c r="N430" s="269"/>
      <c r="O430" s="269"/>
      <c r="P430" s="269"/>
      <c r="Q430" s="269"/>
      <c r="R430" s="269"/>
    </row>
    <row r="431" spans="1:18" x14ac:dyDescent="0.25">
      <c r="A431" s="270"/>
      <c r="B431" s="271">
        <f>IF(E431=0,0,IMPRIMIR!A430)</f>
        <v>0</v>
      </c>
      <c r="C431" s="43">
        <f>IF(E431=0,0,IMPRIMIR!$D$3)</f>
        <v>0</v>
      </c>
      <c r="D431" s="43">
        <f t="shared" si="24"/>
        <v>0</v>
      </c>
      <c r="E431" s="43">
        <f>IMPRIMIR!B430</f>
        <v>0</v>
      </c>
      <c r="F431" s="43">
        <f>IMPRIMIR!C430</f>
        <v>0</v>
      </c>
      <c r="G431" s="43">
        <f>IF(E431=0,0,IMPRIMIR!D430)</f>
        <v>0</v>
      </c>
      <c r="H431" s="43">
        <f>IF(E431=0,0,IMPRIMIR!E430)</f>
        <v>0</v>
      </c>
      <c r="I431" s="43">
        <f t="shared" si="25"/>
        <v>0</v>
      </c>
      <c r="J431" s="43">
        <f t="shared" si="26"/>
        <v>0</v>
      </c>
      <c r="K431" s="43">
        <f t="shared" si="27"/>
        <v>0</v>
      </c>
      <c r="L431" s="269"/>
      <c r="M431" s="269"/>
      <c r="N431" s="269"/>
      <c r="O431" s="269"/>
      <c r="P431" s="269"/>
      <c r="Q431" s="269"/>
      <c r="R431" s="269"/>
    </row>
    <row r="432" spans="1:18" x14ac:dyDescent="0.25">
      <c r="A432" s="270"/>
      <c r="B432" s="271">
        <f>IF(E432=0,0,IMPRIMIR!A431)</f>
        <v>0</v>
      </c>
      <c r="C432" s="43">
        <f>IF(E432=0,0,IMPRIMIR!$D$3)</f>
        <v>0</v>
      </c>
      <c r="D432" s="43">
        <f t="shared" si="24"/>
        <v>0</v>
      </c>
      <c r="E432" s="43">
        <f>IMPRIMIR!B431</f>
        <v>0</v>
      </c>
      <c r="F432" s="43">
        <f>IMPRIMIR!C431</f>
        <v>0</v>
      </c>
      <c r="G432" s="43">
        <f>IF(E432=0,0,IMPRIMIR!D431)</f>
        <v>0</v>
      </c>
      <c r="H432" s="43">
        <f>IF(E432=0,0,IMPRIMIR!E431)</f>
        <v>0</v>
      </c>
      <c r="I432" s="43">
        <f t="shared" si="25"/>
        <v>0</v>
      </c>
      <c r="J432" s="43">
        <f t="shared" si="26"/>
        <v>0</v>
      </c>
      <c r="K432" s="43">
        <f t="shared" si="27"/>
        <v>0</v>
      </c>
      <c r="L432" s="269"/>
      <c r="M432" s="269"/>
      <c r="N432" s="269"/>
      <c r="O432" s="269"/>
      <c r="P432" s="269"/>
      <c r="Q432" s="269"/>
      <c r="R432" s="269"/>
    </row>
    <row r="433" spans="1:18" x14ac:dyDescent="0.25">
      <c r="A433" s="270"/>
      <c r="B433" s="271">
        <f>IF(E433=0,0,IMPRIMIR!A432)</f>
        <v>0</v>
      </c>
      <c r="C433" s="43">
        <f>IF(E433=0,0,IMPRIMIR!$D$3)</f>
        <v>0</v>
      </c>
      <c r="D433" s="43">
        <f t="shared" si="24"/>
        <v>0</v>
      </c>
      <c r="E433" s="43">
        <f>IMPRIMIR!B432</f>
        <v>0</v>
      </c>
      <c r="F433" s="43">
        <f>IMPRIMIR!C432</f>
        <v>0</v>
      </c>
      <c r="G433" s="43">
        <f>IF(E433=0,0,IMPRIMIR!D432)</f>
        <v>0</v>
      </c>
      <c r="H433" s="43">
        <f>IF(E433=0,0,IMPRIMIR!E432)</f>
        <v>0</v>
      </c>
      <c r="I433" s="43">
        <f t="shared" si="25"/>
        <v>0</v>
      </c>
      <c r="J433" s="43">
        <f t="shared" si="26"/>
        <v>0</v>
      </c>
      <c r="K433" s="43">
        <f t="shared" si="27"/>
        <v>0</v>
      </c>
      <c r="L433" s="269"/>
      <c r="M433" s="269"/>
      <c r="N433" s="269"/>
      <c r="O433" s="269"/>
      <c r="P433" s="269"/>
      <c r="Q433" s="269"/>
      <c r="R433" s="269"/>
    </row>
    <row r="434" spans="1:18" x14ac:dyDescent="0.25">
      <c r="A434" s="270"/>
      <c r="B434" s="271">
        <f>IF(E434=0,0,IMPRIMIR!A433)</f>
        <v>0</v>
      </c>
      <c r="C434" s="43">
        <f>IF(E434=0,0,IMPRIMIR!$D$3)</f>
        <v>0</v>
      </c>
      <c r="D434" s="43">
        <f t="shared" si="24"/>
        <v>0</v>
      </c>
      <c r="E434" s="43">
        <f>IMPRIMIR!B433</f>
        <v>0</v>
      </c>
      <c r="F434" s="43">
        <f>IMPRIMIR!C433</f>
        <v>0</v>
      </c>
      <c r="G434" s="43">
        <f>IF(E434=0,0,IMPRIMIR!D433)</f>
        <v>0</v>
      </c>
      <c r="H434" s="43">
        <f>IF(E434=0,0,IMPRIMIR!E433)</f>
        <v>0</v>
      </c>
      <c r="I434" s="43">
        <f t="shared" si="25"/>
        <v>0</v>
      </c>
      <c r="J434" s="43">
        <f t="shared" si="26"/>
        <v>0</v>
      </c>
      <c r="K434" s="43">
        <f t="shared" si="27"/>
        <v>0</v>
      </c>
      <c r="L434" s="269"/>
      <c r="M434" s="269"/>
      <c r="N434" s="269"/>
      <c r="O434" s="269"/>
      <c r="P434" s="269"/>
      <c r="Q434" s="269"/>
      <c r="R434" s="269"/>
    </row>
    <row r="435" spans="1:18" x14ac:dyDescent="0.25">
      <c r="A435" s="270"/>
      <c r="B435" s="271">
        <f>IF(E435=0,0,IMPRIMIR!A434)</f>
        <v>0</v>
      </c>
      <c r="C435" s="43">
        <f>IF(E435=0,0,IMPRIMIR!$D$3)</f>
        <v>0</v>
      </c>
      <c r="D435" s="43">
        <f t="shared" si="24"/>
        <v>0</v>
      </c>
      <c r="E435" s="43">
        <f>IMPRIMIR!B434</f>
        <v>0</v>
      </c>
      <c r="F435" s="43">
        <f>IMPRIMIR!C434</f>
        <v>0</v>
      </c>
      <c r="G435" s="43">
        <f>IF(E435=0,0,IMPRIMIR!D434)</f>
        <v>0</v>
      </c>
      <c r="H435" s="43">
        <f>IF(E435=0,0,IMPRIMIR!E434)</f>
        <v>0</v>
      </c>
      <c r="I435" s="43">
        <f t="shared" si="25"/>
        <v>0</v>
      </c>
      <c r="J435" s="43">
        <f t="shared" si="26"/>
        <v>0</v>
      </c>
      <c r="K435" s="43">
        <f t="shared" si="27"/>
        <v>0</v>
      </c>
      <c r="L435" s="269"/>
      <c r="M435" s="269"/>
      <c r="N435" s="269"/>
      <c r="O435" s="269"/>
      <c r="P435" s="269"/>
      <c r="Q435" s="269"/>
      <c r="R435" s="269"/>
    </row>
    <row r="436" spans="1:18" x14ac:dyDescent="0.25">
      <c r="A436" s="270"/>
      <c r="B436" s="271">
        <f>IF(E436=0,0,IMPRIMIR!A435)</f>
        <v>0</v>
      </c>
      <c r="C436" s="43">
        <f>IF(E436=0,0,IMPRIMIR!$D$3)</f>
        <v>0</v>
      </c>
      <c r="D436" s="43">
        <f t="shared" si="24"/>
        <v>0</v>
      </c>
      <c r="E436" s="43">
        <f>IMPRIMIR!B435</f>
        <v>0</v>
      </c>
      <c r="F436" s="43">
        <f>IMPRIMIR!C435</f>
        <v>0</v>
      </c>
      <c r="G436" s="43">
        <f>IF(E436=0,0,IMPRIMIR!D435)</f>
        <v>0</v>
      </c>
      <c r="H436" s="43">
        <f>IF(E436=0,0,IMPRIMIR!E435)</f>
        <v>0</v>
      </c>
      <c r="I436" s="43">
        <f t="shared" si="25"/>
        <v>0</v>
      </c>
      <c r="J436" s="43">
        <f t="shared" si="26"/>
        <v>0</v>
      </c>
      <c r="K436" s="43">
        <f t="shared" si="27"/>
        <v>0</v>
      </c>
      <c r="L436" s="269"/>
      <c r="M436" s="269"/>
      <c r="N436" s="269"/>
      <c r="O436" s="269"/>
      <c r="P436" s="269"/>
      <c r="Q436" s="269"/>
      <c r="R436" s="269"/>
    </row>
    <row r="437" spans="1:18" x14ac:dyDescent="0.25">
      <c r="A437" s="270"/>
      <c r="B437" s="271">
        <f>IF(E437=0,0,IMPRIMIR!A436)</f>
        <v>0</v>
      </c>
      <c r="C437" s="43">
        <f>IF(E437=0,0,IMPRIMIR!$D$3)</f>
        <v>0</v>
      </c>
      <c r="D437" s="43">
        <f t="shared" si="24"/>
        <v>0</v>
      </c>
      <c r="E437" s="43">
        <f>IMPRIMIR!B436</f>
        <v>0</v>
      </c>
      <c r="F437" s="43">
        <f>IMPRIMIR!C436</f>
        <v>0</v>
      </c>
      <c r="G437" s="43">
        <f>IF(E437=0,0,IMPRIMIR!D436)</f>
        <v>0</v>
      </c>
      <c r="H437" s="43">
        <f>IF(E437=0,0,IMPRIMIR!E436)</f>
        <v>0</v>
      </c>
      <c r="I437" s="43">
        <f t="shared" si="25"/>
        <v>0</v>
      </c>
      <c r="J437" s="43">
        <f t="shared" si="26"/>
        <v>0</v>
      </c>
      <c r="K437" s="43">
        <f t="shared" si="27"/>
        <v>0</v>
      </c>
      <c r="L437" s="269"/>
      <c r="M437" s="269"/>
      <c r="N437" s="269"/>
      <c r="O437" s="269"/>
      <c r="P437" s="269"/>
      <c r="Q437" s="269"/>
      <c r="R437" s="269"/>
    </row>
    <row r="438" spans="1:18" x14ac:dyDescent="0.25">
      <c r="A438" s="270"/>
      <c r="B438" s="271">
        <f>IF(E438=0,0,IMPRIMIR!A437)</f>
        <v>0</v>
      </c>
      <c r="C438" s="43">
        <f>IF(E438=0,0,IMPRIMIR!$D$3)</f>
        <v>0</v>
      </c>
      <c r="D438" s="43">
        <f t="shared" si="24"/>
        <v>0</v>
      </c>
      <c r="E438" s="43">
        <f>IMPRIMIR!B437</f>
        <v>0</v>
      </c>
      <c r="F438" s="43">
        <f>IMPRIMIR!C437</f>
        <v>0</v>
      </c>
      <c r="G438" s="43">
        <f>IF(E438=0,0,IMPRIMIR!D437)</f>
        <v>0</v>
      </c>
      <c r="H438" s="43">
        <f>IF(E438=0,0,IMPRIMIR!E437)</f>
        <v>0</v>
      </c>
      <c r="I438" s="43">
        <f t="shared" si="25"/>
        <v>0</v>
      </c>
      <c r="J438" s="43">
        <f t="shared" si="26"/>
        <v>0</v>
      </c>
      <c r="K438" s="43">
        <f t="shared" si="27"/>
        <v>0</v>
      </c>
      <c r="L438" s="269"/>
      <c r="M438" s="269"/>
      <c r="N438" s="269"/>
      <c r="O438" s="269"/>
      <c r="P438" s="269"/>
      <c r="Q438" s="269"/>
      <c r="R438" s="269"/>
    </row>
    <row r="439" spans="1:18" x14ac:dyDescent="0.25">
      <c r="A439" s="270"/>
      <c r="B439" s="271">
        <f>IF(E439=0,0,IMPRIMIR!A438)</f>
        <v>0</v>
      </c>
      <c r="C439" s="43">
        <f>IF(E439=0,0,IMPRIMIR!$D$3)</f>
        <v>0</v>
      </c>
      <c r="D439" s="43">
        <f t="shared" si="24"/>
        <v>0</v>
      </c>
      <c r="E439" s="43">
        <f>IMPRIMIR!B438</f>
        <v>0</v>
      </c>
      <c r="F439" s="43">
        <f>IMPRIMIR!C438</f>
        <v>0</v>
      </c>
      <c r="G439" s="43">
        <f>IF(E439=0,0,IMPRIMIR!D438)</f>
        <v>0</v>
      </c>
      <c r="H439" s="43">
        <f>IF(E439=0,0,IMPRIMIR!E438)</f>
        <v>0</v>
      </c>
      <c r="I439" s="43">
        <f t="shared" si="25"/>
        <v>0</v>
      </c>
      <c r="J439" s="43">
        <f t="shared" si="26"/>
        <v>0</v>
      </c>
      <c r="K439" s="43">
        <f t="shared" si="27"/>
        <v>0</v>
      </c>
      <c r="L439" s="269"/>
      <c r="M439" s="269"/>
      <c r="N439" s="269"/>
      <c r="O439" s="269"/>
      <c r="P439" s="269"/>
      <c r="Q439" s="269"/>
      <c r="R439" s="269"/>
    </row>
    <row r="440" spans="1:18" x14ac:dyDescent="0.25">
      <c r="A440" s="270"/>
      <c r="B440" s="271">
        <f>IF(E440=0,0,IMPRIMIR!A439)</f>
        <v>0</v>
      </c>
      <c r="C440" s="43">
        <f>IF(E440=0,0,IMPRIMIR!$D$3)</f>
        <v>0</v>
      </c>
      <c r="D440" s="43">
        <f t="shared" si="24"/>
        <v>0</v>
      </c>
      <c r="E440" s="43">
        <f>IMPRIMIR!B439</f>
        <v>0</v>
      </c>
      <c r="F440" s="43">
        <f>IMPRIMIR!C439</f>
        <v>0</v>
      </c>
      <c r="G440" s="43">
        <f>IF(E440=0,0,IMPRIMIR!D439)</f>
        <v>0</v>
      </c>
      <c r="H440" s="43">
        <f>IF(E440=0,0,IMPRIMIR!E439)</f>
        <v>0</v>
      </c>
      <c r="I440" s="43">
        <f t="shared" si="25"/>
        <v>0</v>
      </c>
      <c r="J440" s="43">
        <f t="shared" si="26"/>
        <v>0</v>
      </c>
      <c r="K440" s="43">
        <f t="shared" si="27"/>
        <v>0</v>
      </c>
      <c r="L440" s="269"/>
      <c r="M440" s="269"/>
      <c r="N440" s="269"/>
      <c r="O440" s="269"/>
      <c r="P440" s="269"/>
      <c r="Q440" s="269"/>
      <c r="R440" s="269"/>
    </row>
    <row r="441" spans="1:18" x14ac:dyDescent="0.25">
      <c r="A441" s="270"/>
      <c r="B441" s="271">
        <f>IF(E441=0,0,IMPRIMIR!A440)</f>
        <v>0</v>
      </c>
      <c r="C441" s="43">
        <f>IF(E441=0,0,IMPRIMIR!$D$3)</f>
        <v>0</v>
      </c>
      <c r="D441" s="43">
        <f t="shared" si="24"/>
        <v>0</v>
      </c>
      <c r="E441" s="43">
        <f>IMPRIMIR!B440</f>
        <v>0</v>
      </c>
      <c r="F441" s="43">
        <f>IMPRIMIR!C440</f>
        <v>0</v>
      </c>
      <c r="G441" s="43">
        <f>IF(E441=0,0,IMPRIMIR!D440)</f>
        <v>0</v>
      </c>
      <c r="H441" s="43">
        <f>IF(E441=0,0,IMPRIMIR!E440)</f>
        <v>0</v>
      </c>
      <c r="I441" s="43">
        <f t="shared" si="25"/>
        <v>0</v>
      </c>
      <c r="J441" s="43">
        <f t="shared" si="26"/>
        <v>0</v>
      </c>
      <c r="K441" s="43">
        <f t="shared" si="27"/>
        <v>0</v>
      </c>
      <c r="L441" s="269"/>
      <c r="M441" s="269"/>
      <c r="N441" s="269"/>
      <c r="O441" s="269"/>
      <c r="P441" s="269"/>
      <c r="Q441" s="269"/>
      <c r="R441" s="269"/>
    </row>
    <row r="442" spans="1:18" x14ac:dyDescent="0.25">
      <c r="A442" s="270"/>
      <c r="B442" s="271">
        <f>IF(E442=0,0,IMPRIMIR!A441)</f>
        <v>0</v>
      </c>
      <c r="C442" s="43">
        <f>IF(E442=0,0,IMPRIMIR!$D$3)</f>
        <v>0</v>
      </c>
      <c r="D442" s="43">
        <f t="shared" si="24"/>
        <v>0</v>
      </c>
      <c r="E442" s="43">
        <f>IMPRIMIR!B441</f>
        <v>0</v>
      </c>
      <c r="F442" s="43">
        <f>IMPRIMIR!C441</f>
        <v>0</v>
      </c>
      <c r="G442" s="43">
        <f>IF(E442=0,0,IMPRIMIR!D441)</f>
        <v>0</v>
      </c>
      <c r="H442" s="43">
        <f>IF(E442=0,0,IMPRIMIR!E441)</f>
        <v>0</v>
      </c>
      <c r="I442" s="43">
        <f t="shared" si="25"/>
        <v>0</v>
      </c>
      <c r="J442" s="43">
        <f t="shared" si="26"/>
        <v>0</v>
      </c>
      <c r="K442" s="43">
        <f t="shared" si="27"/>
        <v>0</v>
      </c>
      <c r="L442" s="269"/>
      <c r="M442" s="269"/>
      <c r="N442" s="269"/>
      <c r="O442" s="269"/>
      <c r="P442" s="269"/>
      <c r="Q442" s="269"/>
      <c r="R442" s="269"/>
    </row>
    <row r="443" spans="1:18" x14ac:dyDescent="0.25">
      <c r="A443" s="270"/>
      <c r="B443" s="271">
        <f>IF(E443=0,0,IMPRIMIR!A442)</f>
        <v>0</v>
      </c>
      <c r="C443" s="43">
        <f>IF(E443=0,0,IMPRIMIR!$D$3)</f>
        <v>0</v>
      </c>
      <c r="D443" s="43">
        <f t="shared" si="24"/>
        <v>0</v>
      </c>
      <c r="E443" s="43">
        <f>IMPRIMIR!B442</f>
        <v>0</v>
      </c>
      <c r="F443" s="43">
        <f>IMPRIMIR!C442</f>
        <v>0</v>
      </c>
      <c r="G443" s="43">
        <f>IF(E443=0,0,IMPRIMIR!D442)</f>
        <v>0</v>
      </c>
      <c r="H443" s="43">
        <f>IF(E443=0,0,IMPRIMIR!E442)</f>
        <v>0</v>
      </c>
      <c r="I443" s="43">
        <f t="shared" si="25"/>
        <v>0</v>
      </c>
      <c r="J443" s="43">
        <f t="shared" si="26"/>
        <v>0</v>
      </c>
      <c r="K443" s="43">
        <f t="shared" si="27"/>
        <v>0</v>
      </c>
      <c r="L443" s="269"/>
      <c r="M443" s="269"/>
      <c r="N443" s="269"/>
      <c r="O443" s="269"/>
      <c r="P443" s="269"/>
      <c r="Q443" s="269"/>
      <c r="R443" s="269"/>
    </row>
    <row r="444" spans="1:18" x14ac:dyDescent="0.25">
      <c r="A444" s="270"/>
      <c r="B444" s="271">
        <f>IF(E444=0,0,IMPRIMIR!A443)</f>
        <v>0</v>
      </c>
      <c r="C444" s="43">
        <f>IF(E444=0,0,IMPRIMIR!$D$3)</f>
        <v>0</v>
      </c>
      <c r="D444" s="43">
        <f t="shared" si="24"/>
        <v>0</v>
      </c>
      <c r="E444" s="43">
        <f>IMPRIMIR!B443</f>
        <v>0</v>
      </c>
      <c r="F444" s="43">
        <f>IMPRIMIR!C443</f>
        <v>0</v>
      </c>
      <c r="G444" s="43">
        <f>IF(E444=0,0,IMPRIMIR!D443)</f>
        <v>0</v>
      </c>
      <c r="H444" s="43">
        <f>IF(E444=0,0,IMPRIMIR!E443)</f>
        <v>0</v>
      </c>
      <c r="I444" s="43">
        <f t="shared" si="25"/>
        <v>0</v>
      </c>
      <c r="J444" s="43">
        <f t="shared" si="26"/>
        <v>0</v>
      </c>
      <c r="K444" s="43">
        <f t="shared" si="27"/>
        <v>0</v>
      </c>
      <c r="L444" s="269"/>
      <c r="M444" s="269"/>
      <c r="N444" s="269"/>
      <c r="O444" s="269"/>
      <c r="P444" s="269"/>
      <c r="Q444" s="269"/>
      <c r="R444" s="269"/>
    </row>
    <row r="445" spans="1:18" x14ac:dyDescent="0.25">
      <c r="A445" s="270"/>
      <c r="B445" s="271">
        <f>IF(E445=0,0,IMPRIMIR!A444)</f>
        <v>0</v>
      </c>
      <c r="C445" s="43">
        <f>IF(E445=0,0,IMPRIMIR!$D$3)</f>
        <v>0</v>
      </c>
      <c r="D445" s="43">
        <f t="shared" si="24"/>
        <v>0</v>
      </c>
      <c r="E445" s="43">
        <f>IMPRIMIR!B444</f>
        <v>0</v>
      </c>
      <c r="F445" s="43">
        <f>IMPRIMIR!C444</f>
        <v>0</v>
      </c>
      <c r="G445" s="43">
        <f>IF(E445=0,0,IMPRIMIR!D444)</f>
        <v>0</v>
      </c>
      <c r="H445" s="43">
        <f>IF(E445=0,0,IMPRIMIR!E444)</f>
        <v>0</v>
      </c>
      <c r="I445" s="43">
        <f t="shared" si="25"/>
        <v>0</v>
      </c>
      <c r="J445" s="43">
        <f t="shared" si="26"/>
        <v>0</v>
      </c>
      <c r="K445" s="43">
        <f t="shared" si="27"/>
        <v>0</v>
      </c>
      <c r="L445" s="269"/>
      <c r="M445" s="269"/>
      <c r="N445" s="269"/>
      <c r="O445" s="269"/>
      <c r="P445" s="269"/>
      <c r="Q445" s="269"/>
      <c r="R445" s="269"/>
    </row>
    <row r="446" spans="1:18" x14ac:dyDescent="0.25">
      <c r="A446" s="270"/>
      <c r="B446" s="271">
        <f>IF(E446=0,0,IMPRIMIR!A445)</f>
        <v>0</v>
      </c>
      <c r="C446" s="43">
        <f>IF(E446=0,0,IMPRIMIR!$D$3)</f>
        <v>0</v>
      </c>
      <c r="D446" s="43">
        <f t="shared" si="24"/>
        <v>0</v>
      </c>
      <c r="E446" s="43">
        <f>IMPRIMIR!B445</f>
        <v>0</v>
      </c>
      <c r="F446" s="43">
        <f>IMPRIMIR!C445</f>
        <v>0</v>
      </c>
      <c r="G446" s="43">
        <f>IF(E446=0,0,IMPRIMIR!D445)</f>
        <v>0</v>
      </c>
      <c r="H446" s="43">
        <f>IF(E446=0,0,IMPRIMIR!E445)</f>
        <v>0</v>
      </c>
      <c r="I446" s="43">
        <f t="shared" si="25"/>
        <v>0</v>
      </c>
      <c r="J446" s="43">
        <f t="shared" si="26"/>
        <v>0</v>
      </c>
      <c r="K446" s="43">
        <f t="shared" si="27"/>
        <v>0</v>
      </c>
      <c r="L446" s="269"/>
      <c r="M446" s="269"/>
      <c r="N446" s="269"/>
      <c r="O446" s="269"/>
      <c r="P446" s="269"/>
      <c r="Q446" s="269"/>
      <c r="R446" s="269"/>
    </row>
    <row r="447" spans="1:18" x14ac:dyDescent="0.25">
      <c r="A447" s="270"/>
      <c r="B447" s="271">
        <f>IF(E447=0,0,IMPRIMIR!A446)</f>
        <v>0</v>
      </c>
      <c r="C447" s="43">
        <f>IF(E447=0,0,IMPRIMIR!$D$3)</f>
        <v>0</v>
      </c>
      <c r="D447" s="43">
        <f t="shared" si="24"/>
        <v>0</v>
      </c>
      <c r="E447" s="43">
        <f>IMPRIMIR!B446</f>
        <v>0</v>
      </c>
      <c r="F447" s="43">
        <f>IMPRIMIR!C446</f>
        <v>0</v>
      </c>
      <c r="G447" s="43">
        <f>IF(E447=0,0,IMPRIMIR!D446)</f>
        <v>0</v>
      </c>
      <c r="H447" s="43">
        <f>IF(E447=0,0,IMPRIMIR!E446)</f>
        <v>0</v>
      </c>
      <c r="I447" s="43">
        <f t="shared" si="25"/>
        <v>0</v>
      </c>
      <c r="J447" s="43">
        <f t="shared" si="26"/>
        <v>0</v>
      </c>
      <c r="K447" s="43">
        <f t="shared" si="27"/>
        <v>0</v>
      </c>
      <c r="L447" s="269"/>
      <c r="M447" s="269"/>
      <c r="N447" s="269"/>
      <c r="O447" s="269"/>
      <c r="P447" s="269"/>
      <c r="Q447" s="269"/>
      <c r="R447" s="269"/>
    </row>
    <row r="448" spans="1:18" x14ac:dyDescent="0.25">
      <c r="A448" s="270"/>
      <c r="B448" s="271">
        <f>IF(E448=0,0,IMPRIMIR!A447)</f>
        <v>0</v>
      </c>
      <c r="C448" s="43">
        <f>IF(E448=0,0,IMPRIMIR!$D$3)</f>
        <v>0</v>
      </c>
      <c r="D448" s="43">
        <f t="shared" si="24"/>
        <v>0</v>
      </c>
      <c r="E448" s="43">
        <f>IMPRIMIR!B447</f>
        <v>0</v>
      </c>
      <c r="F448" s="43">
        <f>IMPRIMIR!C447</f>
        <v>0</v>
      </c>
      <c r="G448" s="43">
        <f>IF(E448=0,0,IMPRIMIR!D447)</f>
        <v>0</v>
      </c>
      <c r="H448" s="43">
        <f>IF(E448=0,0,IMPRIMIR!E447)</f>
        <v>0</v>
      </c>
      <c r="I448" s="43">
        <f t="shared" si="25"/>
        <v>0</v>
      </c>
      <c r="J448" s="43">
        <f t="shared" si="26"/>
        <v>0</v>
      </c>
      <c r="K448" s="43">
        <f t="shared" si="27"/>
        <v>0</v>
      </c>
      <c r="L448" s="269"/>
      <c r="M448" s="269"/>
      <c r="N448" s="269"/>
      <c r="O448" s="269"/>
      <c r="P448" s="269"/>
      <c r="Q448" s="269"/>
      <c r="R448" s="269"/>
    </row>
    <row r="449" spans="1:18" x14ac:dyDescent="0.25">
      <c r="A449" s="270"/>
      <c r="B449" s="271">
        <f>IF(E449=0,0,IMPRIMIR!A448)</f>
        <v>0</v>
      </c>
      <c r="C449" s="43">
        <f>IF(E449=0,0,IMPRIMIR!$D$3)</f>
        <v>0</v>
      </c>
      <c r="D449" s="43">
        <f t="shared" si="24"/>
        <v>0</v>
      </c>
      <c r="E449" s="43">
        <f>IMPRIMIR!B448</f>
        <v>0</v>
      </c>
      <c r="F449" s="43">
        <f>IMPRIMIR!C448</f>
        <v>0</v>
      </c>
      <c r="G449" s="43">
        <f>IF(E449=0,0,IMPRIMIR!D448)</f>
        <v>0</v>
      </c>
      <c r="H449" s="43">
        <f>IF(E449=0,0,IMPRIMIR!E448)</f>
        <v>0</v>
      </c>
      <c r="I449" s="43">
        <f t="shared" si="25"/>
        <v>0</v>
      </c>
      <c r="J449" s="43">
        <f t="shared" si="26"/>
        <v>0</v>
      </c>
      <c r="K449" s="43">
        <f t="shared" si="27"/>
        <v>0</v>
      </c>
      <c r="L449" s="269"/>
      <c r="M449" s="269"/>
      <c r="N449" s="269"/>
      <c r="O449" s="269"/>
      <c r="P449" s="269"/>
      <c r="Q449" s="269"/>
      <c r="R449" s="269"/>
    </row>
    <row r="450" spans="1:18" x14ac:dyDescent="0.25">
      <c r="A450" s="270"/>
      <c r="B450" s="271">
        <f>IF(E450=0,0,IMPRIMIR!A449)</f>
        <v>0</v>
      </c>
      <c r="C450" s="43">
        <f>IF(E450=0,0,IMPRIMIR!$D$3)</f>
        <v>0</v>
      </c>
      <c r="D450" s="43">
        <f t="shared" si="24"/>
        <v>0</v>
      </c>
      <c r="E450" s="43">
        <f>IMPRIMIR!B449</f>
        <v>0</v>
      </c>
      <c r="F450" s="43">
        <f>IMPRIMIR!C449</f>
        <v>0</v>
      </c>
      <c r="G450" s="43">
        <f>IF(E450=0,0,IMPRIMIR!D449)</f>
        <v>0</v>
      </c>
      <c r="H450" s="43">
        <f>IF(E450=0,0,IMPRIMIR!E449)</f>
        <v>0</v>
      </c>
      <c r="I450" s="43">
        <f t="shared" si="25"/>
        <v>0</v>
      </c>
      <c r="J450" s="43">
        <f t="shared" si="26"/>
        <v>0</v>
      </c>
      <c r="K450" s="43">
        <f t="shared" si="27"/>
        <v>0</v>
      </c>
      <c r="L450" s="269"/>
      <c r="M450" s="269"/>
      <c r="N450" s="269"/>
      <c r="O450" s="269"/>
      <c r="P450" s="269"/>
      <c r="Q450" s="269"/>
      <c r="R450" s="269"/>
    </row>
    <row r="451" spans="1:18" x14ac:dyDescent="0.25">
      <c r="A451" s="270"/>
      <c r="B451" s="271">
        <f>IF(E451=0,0,IMPRIMIR!A450)</f>
        <v>0</v>
      </c>
      <c r="C451" s="43">
        <f>IF(E451=0,0,IMPRIMIR!$D$3)</f>
        <v>0</v>
      </c>
      <c r="D451" s="43">
        <f t="shared" si="24"/>
        <v>0</v>
      </c>
      <c r="E451" s="43">
        <f>IMPRIMIR!B450</f>
        <v>0</v>
      </c>
      <c r="F451" s="43">
        <f>IMPRIMIR!C450</f>
        <v>0</v>
      </c>
      <c r="G451" s="43">
        <f>IF(E451=0,0,IMPRIMIR!D450)</f>
        <v>0</v>
      </c>
      <c r="H451" s="43">
        <f>IF(E451=0,0,IMPRIMIR!E450)</f>
        <v>0</v>
      </c>
      <c r="I451" s="43">
        <f t="shared" si="25"/>
        <v>0</v>
      </c>
      <c r="J451" s="43">
        <f t="shared" si="26"/>
        <v>0</v>
      </c>
      <c r="K451" s="43">
        <f t="shared" si="27"/>
        <v>0</v>
      </c>
      <c r="L451" s="269"/>
      <c r="M451" s="269"/>
      <c r="N451" s="269"/>
      <c r="O451" s="269"/>
      <c r="P451" s="269"/>
      <c r="Q451" s="269"/>
      <c r="R451" s="269"/>
    </row>
    <row r="452" spans="1:18" x14ac:dyDescent="0.25">
      <c r="A452" s="270"/>
      <c r="B452" s="271">
        <f>IF(E452=0,0,IMPRIMIR!A451)</f>
        <v>0</v>
      </c>
      <c r="C452" s="43">
        <f>IF(E452=0,0,IMPRIMIR!$D$3)</f>
        <v>0</v>
      </c>
      <c r="D452" s="43">
        <f t="shared" si="24"/>
        <v>0</v>
      </c>
      <c r="E452" s="43">
        <f>IMPRIMIR!B451</f>
        <v>0</v>
      </c>
      <c r="F452" s="43">
        <f>IMPRIMIR!C451</f>
        <v>0</v>
      </c>
      <c r="G452" s="43">
        <f>IF(E452=0,0,IMPRIMIR!D451)</f>
        <v>0</v>
      </c>
      <c r="H452" s="43">
        <f>IF(E452=0,0,IMPRIMIR!E451)</f>
        <v>0</v>
      </c>
      <c r="I452" s="43">
        <f t="shared" si="25"/>
        <v>0</v>
      </c>
      <c r="J452" s="43">
        <f t="shared" si="26"/>
        <v>0</v>
      </c>
      <c r="K452" s="43">
        <f t="shared" si="27"/>
        <v>0</v>
      </c>
      <c r="L452" s="269"/>
      <c r="M452" s="269"/>
      <c r="N452" s="269"/>
      <c r="O452" s="269"/>
      <c r="P452" s="269"/>
      <c r="Q452" s="269"/>
      <c r="R452" s="269"/>
    </row>
    <row r="453" spans="1:18" x14ac:dyDescent="0.25">
      <c r="A453" s="270"/>
      <c r="B453" s="271">
        <f>IF(E453=0,0,IMPRIMIR!A452)</f>
        <v>0</v>
      </c>
      <c r="C453" s="43">
        <f>IF(E453=0,0,IMPRIMIR!$D$3)</f>
        <v>0</v>
      </c>
      <c r="D453" s="43">
        <f t="shared" si="24"/>
        <v>0</v>
      </c>
      <c r="E453" s="43">
        <f>IMPRIMIR!B452</f>
        <v>0</v>
      </c>
      <c r="F453" s="43">
        <f>IMPRIMIR!C452</f>
        <v>0</v>
      </c>
      <c r="G453" s="43">
        <f>IF(E453=0,0,IMPRIMIR!D452)</f>
        <v>0</v>
      </c>
      <c r="H453" s="43">
        <f>IF(E453=0,0,IMPRIMIR!E452)</f>
        <v>0</v>
      </c>
      <c r="I453" s="43">
        <f t="shared" si="25"/>
        <v>0</v>
      </c>
      <c r="J453" s="43">
        <f t="shared" si="26"/>
        <v>0</v>
      </c>
      <c r="K453" s="43">
        <f t="shared" si="27"/>
        <v>0</v>
      </c>
      <c r="L453" s="269"/>
      <c r="M453" s="269"/>
      <c r="N453" s="269"/>
      <c r="O453" s="269"/>
      <c r="P453" s="269"/>
      <c r="Q453" s="269"/>
      <c r="R453" s="269"/>
    </row>
    <row r="454" spans="1:18" x14ac:dyDescent="0.25">
      <c r="A454" s="270"/>
      <c r="B454" s="271">
        <f>IF(E454=0,0,IMPRIMIR!A453)</f>
        <v>0</v>
      </c>
      <c r="C454" s="43">
        <f>IF(E454=0,0,IMPRIMIR!$D$3)</f>
        <v>0</v>
      </c>
      <c r="D454" s="43">
        <f t="shared" si="24"/>
        <v>0</v>
      </c>
      <c r="E454" s="43">
        <f>IMPRIMIR!B453</f>
        <v>0</v>
      </c>
      <c r="F454" s="43">
        <f>IMPRIMIR!C453</f>
        <v>0</v>
      </c>
      <c r="G454" s="43">
        <f>IF(E454=0,0,IMPRIMIR!D453)</f>
        <v>0</v>
      </c>
      <c r="H454" s="43">
        <f>IF(E454=0,0,IMPRIMIR!E453)</f>
        <v>0</v>
      </c>
      <c r="I454" s="43">
        <f t="shared" si="25"/>
        <v>0</v>
      </c>
      <c r="J454" s="43">
        <f t="shared" si="26"/>
        <v>0</v>
      </c>
      <c r="K454" s="43">
        <f t="shared" si="27"/>
        <v>0</v>
      </c>
      <c r="L454" s="269"/>
      <c r="M454" s="269"/>
      <c r="N454" s="269"/>
      <c r="O454" s="269"/>
      <c r="P454" s="269"/>
      <c r="Q454" s="269"/>
      <c r="R454" s="269"/>
    </row>
    <row r="455" spans="1:18" x14ac:dyDescent="0.25">
      <c r="A455" s="270"/>
      <c r="B455" s="271">
        <f>IF(E455=0,0,IMPRIMIR!A454)</f>
        <v>0</v>
      </c>
      <c r="C455" s="43">
        <f>IF(E455=0,0,IMPRIMIR!$D$3)</f>
        <v>0</v>
      </c>
      <c r="D455" s="43">
        <f t="shared" si="24"/>
        <v>0</v>
      </c>
      <c r="E455" s="43">
        <f>IMPRIMIR!B454</f>
        <v>0</v>
      </c>
      <c r="F455" s="43">
        <f>IMPRIMIR!C454</f>
        <v>0</v>
      </c>
      <c r="G455" s="43">
        <f>IF(E455=0,0,IMPRIMIR!D454)</f>
        <v>0</v>
      </c>
      <c r="H455" s="43">
        <f>IF(E455=0,0,IMPRIMIR!E454)</f>
        <v>0</v>
      </c>
      <c r="I455" s="43">
        <f t="shared" si="25"/>
        <v>0</v>
      </c>
      <c r="J455" s="43">
        <f t="shared" si="26"/>
        <v>0</v>
      </c>
      <c r="K455" s="43">
        <f t="shared" si="27"/>
        <v>0</v>
      </c>
      <c r="L455" s="269"/>
      <c r="M455" s="269"/>
      <c r="N455" s="269"/>
      <c r="O455" s="269"/>
      <c r="P455" s="269"/>
      <c r="Q455" s="269"/>
      <c r="R455" s="269"/>
    </row>
    <row r="456" spans="1:18" x14ac:dyDescent="0.25">
      <c r="A456" s="270"/>
      <c r="B456" s="271">
        <f>IF(E456=0,0,IMPRIMIR!A455)</f>
        <v>0</v>
      </c>
      <c r="C456" s="43">
        <f>IF(E456=0,0,IMPRIMIR!$D$3)</f>
        <v>0</v>
      </c>
      <c r="D456" s="43">
        <f t="shared" si="24"/>
        <v>0</v>
      </c>
      <c r="E456" s="43">
        <f>IMPRIMIR!B455</f>
        <v>0</v>
      </c>
      <c r="F456" s="43">
        <f>IMPRIMIR!C455</f>
        <v>0</v>
      </c>
      <c r="G456" s="43">
        <f>IF(E456=0,0,IMPRIMIR!D455)</f>
        <v>0</v>
      </c>
      <c r="H456" s="43">
        <f>IF(E456=0,0,IMPRIMIR!E455)</f>
        <v>0</v>
      </c>
      <c r="I456" s="43">
        <f t="shared" si="25"/>
        <v>0</v>
      </c>
      <c r="J456" s="43">
        <f t="shared" si="26"/>
        <v>0</v>
      </c>
      <c r="K456" s="43">
        <f t="shared" si="27"/>
        <v>0</v>
      </c>
      <c r="L456" s="269"/>
      <c r="M456" s="269"/>
      <c r="N456" s="269"/>
      <c r="O456" s="269"/>
      <c r="P456" s="269"/>
      <c r="Q456" s="269"/>
      <c r="R456" s="269"/>
    </row>
    <row r="457" spans="1:18" x14ac:dyDescent="0.25">
      <c r="A457" s="270"/>
      <c r="B457" s="271">
        <f>IF(E457=0,0,IMPRIMIR!A456)</f>
        <v>0</v>
      </c>
      <c r="C457" s="43">
        <f>IF(E457=0,0,IMPRIMIR!$D$3)</f>
        <v>0</v>
      </c>
      <c r="D457" s="43">
        <f t="shared" ref="D457:D520" si="28">IF(E457="0",0,$G$2)</f>
        <v>0</v>
      </c>
      <c r="E457" s="43">
        <f>IMPRIMIR!B456</f>
        <v>0</v>
      </c>
      <c r="F457" s="43">
        <f>IMPRIMIR!C456</f>
        <v>0</v>
      </c>
      <c r="G457" s="43">
        <f>IF(E457=0,0,IMPRIMIR!D456)</f>
        <v>0</v>
      </c>
      <c r="H457" s="43">
        <f>IF(E457=0,0,IMPRIMIR!E456)</f>
        <v>0</v>
      </c>
      <c r="I457" s="43">
        <f t="shared" ref="I457:I520" si="29">IF(E457=0,0,$G$2)</f>
        <v>0</v>
      </c>
      <c r="J457" s="43">
        <f t="shared" ref="J457:J520" si="30">IF(E457=0,0,$G$4)</f>
        <v>0</v>
      </c>
      <c r="K457" s="43">
        <f t="shared" ref="K457:K520" si="31">IF(E457=0,0,$G$3)</f>
        <v>0</v>
      </c>
      <c r="L457" s="269"/>
      <c r="M457" s="269"/>
      <c r="N457" s="269"/>
      <c r="O457" s="269"/>
      <c r="P457" s="269"/>
      <c r="Q457" s="269"/>
      <c r="R457" s="269"/>
    </row>
    <row r="458" spans="1:18" x14ac:dyDescent="0.25">
      <c r="A458" s="270"/>
      <c r="B458" s="271">
        <f>IF(E458=0,0,IMPRIMIR!A457)</f>
        <v>0</v>
      </c>
      <c r="C458" s="43">
        <f>IF(E458=0,0,IMPRIMIR!$D$3)</f>
        <v>0</v>
      </c>
      <c r="D458" s="43">
        <f t="shared" si="28"/>
        <v>0</v>
      </c>
      <c r="E458" s="43">
        <f>IMPRIMIR!B457</f>
        <v>0</v>
      </c>
      <c r="F458" s="43">
        <f>IMPRIMIR!C457</f>
        <v>0</v>
      </c>
      <c r="G458" s="43">
        <f>IF(E458=0,0,IMPRIMIR!D457)</f>
        <v>0</v>
      </c>
      <c r="H458" s="43">
        <f>IF(E458=0,0,IMPRIMIR!E457)</f>
        <v>0</v>
      </c>
      <c r="I458" s="43">
        <f t="shared" si="29"/>
        <v>0</v>
      </c>
      <c r="J458" s="43">
        <f t="shared" si="30"/>
        <v>0</v>
      </c>
      <c r="K458" s="43">
        <f t="shared" si="31"/>
        <v>0</v>
      </c>
      <c r="L458" s="269"/>
      <c r="M458" s="269"/>
      <c r="N458" s="269"/>
      <c r="O458" s="269"/>
      <c r="P458" s="269"/>
      <c r="Q458" s="269"/>
      <c r="R458" s="269"/>
    </row>
    <row r="459" spans="1:18" x14ac:dyDescent="0.25">
      <c r="A459" s="270"/>
      <c r="B459" s="271">
        <f>IF(E459=0,0,IMPRIMIR!A458)</f>
        <v>0</v>
      </c>
      <c r="C459" s="43">
        <f>IF(E459=0,0,IMPRIMIR!$D$3)</f>
        <v>0</v>
      </c>
      <c r="D459" s="43">
        <f t="shared" si="28"/>
        <v>0</v>
      </c>
      <c r="E459" s="43">
        <f>IMPRIMIR!B458</f>
        <v>0</v>
      </c>
      <c r="F459" s="43">
        <f>IMPRIMIR!C458</f>
        <v>0</v>
      </c>
      <c r="G459" s="43">
        <f>IF(E459=0,0,IMPRIMIR!D458)</f>
        <v>0</v>
      </c>
      <c r="H459" s="43">
        <f>IF(E459=0,0,IMPRIMIR!E458)</f>
        <v>0</v>
      </c>
      <c r="I459" s="43">
        <f t="shared" si="29"/>
        <v>0</v>
      </c>
      <c r="J459" s="43">
        <f t="shared" si="30"/>
        <v>0</v>
      </c>
      <c r="K459" s="43">
        <f t="shared" si="31"/>
        <v>0</v>
      </c>
      <c r="L459" s="269"/>
      <c r="M459" s="269"/>
      <c r="N459" s="269"/>
      <c r="O459" s="269"/>
      <c r="P459" s="269"/>
      <c r="Q459" s="269"/>
      <c r="R459" s="269"/>
    </row>
    <row r="460" spans="1:18" x14ac:dyDescent="0.25">
      <c r="A460" s="270"/>
      <c r="B460" s="271">
        <f>IF(E460=0,0,IMPRIMIR!A459)</f>
        <v>0</v>
      </c>
      <c r="C460" s="43">
        <f>IF(E460=0,0,IMPRIMIR!$D$3)</f>
        <v>0</v>
      </c>
      <c r="D460" s="43">
        <f t="shared" si="28"/>
        <v>0</v>
      </c>
      <c r="E460" s="43">
        <f>IMPRIMIR!B459</f>
        <v>0</v>
      </c>
      <c r="F460" s="43">
        <f>IMPRIMIR!C459</f>
        <v>0</v>
      </c>
      <c r="G460" s="43">
        <f>IF(E460=0,0,IMPRIMIR!D459)</f>
        <v>0</v>
      </c>
      <c r="H460" s="43">
        <f>IF(E460=0,0,IMPRIMIR!E459)</f>
        <v>0</v>
      </c>
      <c r="I460" s="43">
        <f t="shared" si="29"/>
        <v>0</v>
      </c>
      <c r="J460" s="43">
        <f t="shared" si="30"/>
        <v>0</v>
      </c>
      <c r="K460" s="43">
        <f t="shared" si="31"/>
        <v>0</v>
      </c>
      <c r="L460" s="269"/>
      <c r="M460" s="269"/>
      <c r="N460" s="269"/>
      <c r="O460" s="269"/>
      <c r="P460" s="269"/>
      <c r="Q460" s="269"/>
      <c r="R460" s="269"/>
    </row>
    <row r="461" spans="1:18" x14ac:dyDescent="0.25">
      <c r="A461" s="270"/>
      <c r="B461" s="271">
        <f>IF(E461=0,0,IMPRIMIR!A460)</f>
        <v>0</v>
      </c>
      <c r="C461" s="43">
        <f>IF(E461=0,0,IMPRIMIR!$D$3)</f>
        <v>0</v>
      </c>
      <c r="D461" s="43">
        <f t="shared" si="28"/>
        <v>0</v>
      </c>
      <c r="E461" s="43">
        <f>IMPRIMIR!B460</f>
        <v>0</v>
      </c>
      <c r="F461" s="43">
        <f>IMPRIMIR!C460</f>
        <v>0</v>
      </c>
      <c r="G461" s="43">
        <f>IF(E461=0,0,IMPRIMIR!D460)</f>
        <v>0</v>
      </c>
      <c r="H461" s="43">
        <f>IF(E461=0,0,IMPRIMIR!E460)</f>
        <v>0</v>
      </c>
      <c r="I461" s="43">
        <f t="shared" si="29"/>
        <v>0</v>
      </c>
      <c r="J461" s="43">
        <f t="shared" si="30"/>
        <v>0</v>
      </c>
      <c r="K461" s="43">
        <f t="shared" si="31"/>
        <v>0</v>
      </c>
      <c r="L461" s="269"/>
      <c r="M461" s="269"/>
      <c r="N461" s="269"/>
      <c r="O461" s="269"/>
      <c r="P461" s="269"/>
      <c r="Q461" s="269"/>
      <c r="R461" s="269"/>
    </row>
    <row r="462" spans="1:18" x14ac:dyDescent="0.25">
      <c r="A462" s="270"/>
      <c r="B462" s="271">
        <f>IF(E462=0,0,IMPRIMIR!A461)</f>
        <v>0</v>
      </c>
      <c r="C462" s="43">
        <f>IF(E462=0,0,IMPRIMIR!$D$3)</f>
        <v>0</v>
      </c>
      <c r="D462" s="43">
        <f t="shared" si="28"/>
        <v>0</v>
      </c>
      <c r="E462" s="43">
        <f>IMPRIMIR!B461</f>
        <v>0</v>
      </c>
      <c r="F462" s="43">
        <f>IMPRIMIR!C461</f>
        <v>0</v>
      </c>
      <c r="G462" s="43">
        <f>IF(E462=0,0,IMPRIMIR!D461)</f>
        <v>0</v>
      </c>
      <c r="H462" s="43">
        <f>IF(E462=0,0,IMPRIMIR!E461)</f>
        <v>0</v>
      </c>
      <c r="I462" s="43">
        <f t="shared" si="29"/>
        <v>0</v>
      </c>
      <c r="J462" s="43">
        <f t="shared" si="30"/>
        <v>0</v>
      </c>
      <c r="K462" s="43">
        <f t="shared" si="31"/>
        <v>0</v>
      </c>
      <c r="L462" s="269"/>
      <c r="M462" s="269"/>
      <c r="N462" s="269"/>
      <c r="O462" s="269"/>
      <c r="P462" s="269"/>
      <c r="Q462" s="269"/>
      <c r="R462" s="269"/>
    </row>
    <row r="463" spans="1:18" x14ac:dyDescent="0.25">
      <c r="A463" s="270"/>
      <c r="B463" s="271">
        <f>IF(E463=0,0,IMPRIMIR!A462)</f>
        <v>0</v>
      </c>
      <c r="C463" s="43">
        <f>IF(E463=0,0,IMPRIMIR!$D$3)</f>
        <v>0</v>
      </c>
      <c r="D463" s="43">
        <f t="shared" si="28"/>
        <v>0</v>
      </c>
      <c r="E463" s="43">
        <f>IMPRIMIR!B462</f>
        <v>0</v>
      </c>
      <c r="F463" s="43">
        <f>IMPRIMIR!C462</f>
        <v>0</v>
      </c>
      <c r="G463" s="43">
        <f>IF(E463=0,0,IMPRIMIR!D462)</f>
        <v>0</v>
      </c>
      <c r="H463" s="43">
        <f>IF(E463=0,0,IMPRIMIR!E462)</f>
        <v>0</v>
      </c>
      <c r="I463" s="43">
        <f t="shared" si="29"/>
        <v>0</v>
      </c>
      <c r="J463" s="43">
        <f t="shared" si="30"/>
        <v>0</v>
      </c>
      <c r="K463" s="43">
        <f t="shared" si="31"/>
        <v>0</v>
      </c>
      <c r="L463" s="269"/>
      <c r="M463" s="269"/>
      <c r="N463" s="269"/>
      <c r="O463" s="269"/>
      <c r="P463" s="269"/>
      <c r="Q463" s="269"/>
      <c r="R463" s="269"/>
    </row>
    <row r="464" spans="1:18" x14ac:dyDescent="0.25">
      <c r="A464" s="270"/>
      <c r="B464" s="271">
        <f>IF(E464=0,0,IMPRIMIR!A463)</f>
        <v>0</v>
      </c>
      <c r="C464" s="43">
        <f>IF(E464=0,0,IMPRIMIR!$D$3)</f>
        <v>0</v>
      </c>
      <c r="D464" s="43">
        <f t="shared" si="28"/>
        <v>0</v>
      </c>
      <c r="E464" s="43">
        <f>IMPRIMIR!B463</f>
        <v>0</v>
      </c>
      <c r="F464" s="43">
        <f>IMPRIMIR!C463</f>
        <v>0</v>
      </c>
      <c r="G464" s="43">
        <f>IF(E464=0,0,IMPRIMIR!D463)</f>
        <v>0</v>
      </c>
      <c r="H464" s="43">
        <f>IF(E464=0,0,IMPRIMIR!E463)</f>
        <v>0</v>
      </c>
      <c r="I464" s="43">
        <f t="shared" si="29"/>
        <v>0</v>
      </c>
      <c r="J464" s="43">
        <f t="shared" si="30"/>
        <v>0</v>
      </c>
      <c r="K464" s="43">
        <f t="shared" si="31"/>
        <v>0</v>
      </c>
      <c r="L464" s="269"/>
      <c r="M464" s="269"/>
      <c r="N464" s="269"/>
      <c r="O464" s="269"/>
      <c r="P464" s="269"/>
      <c r="Q464" s="269"/>
      <c r="R464" s="269"/>
    </row>
    <row r="465" spans="1:18" x14ac:dyDescent="0.25">
      <c r="A465" s="270"/>
      <c r="B465" s="271">
        <f>IF(E465=0,0,IMPRIMIR!A464)</f>
        <v>0</v>
      </c>
      <c r="C465" s="43">
        <f>IF(E465=0,0,IMPRIMIR!$D$3)</f>
        <v>0</v>
      </c>
      <c r="D465" s="43">
        <f t="shared" si="28"/>
        <v>0</v>
      </c>
      <c r="E465" s="43">
        <f>IMPRIMIR!B464</f>
        <v>0</v>
      </c>
      <c r="F465" s="43">
        <f>IMPRIMIR!C464</f>
        <v>0</v>
      </c>
      <c r="G465" s="43">
        <f>IF(E465=0,0,IMPRIMIR!D464)</f>
        <v>0</v>
      </c>
      <c r="H465" s="43">
        <f>IF(E465=0,0,IMPRIMIR!E464)</f>
        <v>0</v>
      </c>
      <c r="I465" s="43">
        <f t="shared" si="29"/>
        <v>0</v>
      </c>
      <c r="J465" s="43">
        <f t="shared" si="30"/>
        <v>0</v>
      </c>
      <c r="K465" s="43">
        <f t="shared" si="31"/>
        <v>0</v>
      </c>
      <c r="L465" s="269"/>
      <c r="M465" s="269"/>
      <c r="N465" s="269"/>
      <c r="O465" s="269"/>
      <c r="P465" s="269"/>
      <c r="Q465" s="269"/>
      <c r="R465" s="269"/>
    </row>
    <row r="466" spans="1:18" x14ac:dyDescent="0.25">
      <c r="A466" s="270"/>
      <c r="B466" s="271">
        <f>IF(E466=0,0,IMPRIMIR!A465)</f>
        <v>0</v>
      </c>
      <c r="C466" s="43">
        <f>IF(E466=0,0,IMPRIMIR!$D$3)</f>
        <v>0</v>
      </c>
      <c r="D466" s="43">
        <f t="shared" si="28"/>
        <v>0</v>
      </c>
      <c r="E466" s="43">
        <f>IMPRIMIR!B465</f>
        <v>0</v>
      </c>
      <c r="F466" s="43">
        <f>IMPRIMIR!C465</f>
        <v>0</v>
      </c>
      <c r="G466" s="43">
        <f>IF(E466=0,0,IMPRIMIR!D465)</f>
        <v>0</v>
      </c>
      <c r="H466" s="43">
        <f>IF(E466=0,0,IMPRIMIR!E465)</f>
        <v>0</v>
      </c>
      <c r="I466" s="43">
        <f t="shared" si="29"/>
        <v>0</v>
      </c>
      <c r="J466" s="43">
        <f t="shared" si="30"/>
        <v>0</v>
      </c>
      <c r="K466" s="43">
        <f t="shared" si="31"/>
        <v>0</v>
      </c>
      <c r="L466" s="269"/>
      <c r="M466" s="269"/>
      <c r="N466" s="269"/>
      <c r="O466" s="269"/>
      <c r="P466" s="269"/>
      <c r="Q466" s="269"/>
      <c r="R466" s="269"/>
    </row>
    <row r="467" spans="1:18" x14ac:dyDescent="0.25">
      <c r="A467" s="270"/>
      <c r="B467" s="271">
        <f>IF(E467=0,0,IMPRIMIR!A466)</f>
        <v>0</v>
      </c>
      <c r="C467" s="43">
        <f>IF(E467=0,0,IMPRIMIR!$D$3)</f>
        <v>0</v>
      </c>
      <c r="D467" s="43">
        <f t="shared" si="28"/>
        <v>0</v>
      </c>
      <c r="E467" s="43">
        <f>IMPRIMIR!B466</f>
        <v>0</v>
      </c>
      <c r="F467" s="43">
        <f>IMPRIMIR!C466</f>
        <v>0</v>
      </c>
      <c r="G467" s="43">
        <f>IF(E467=0,0,IMPRIMIR!D466)</f>
        <v>0</v>
      </c>
      <c r="H467" s="43">
        <f>IF(E467=0,0,IMPRIMIR!E466)</f>
        <v>0</v>
      </c>
      <c r="I467" s="43">
        <f t="shared" si="29"/>
        <v>0</v>
      </c>
      <c r="J467" s="43">
        <f t="shared" si="30"/>
        <v>0</v>
      </c>
      <c r="K467" s="43">
        <f t="shared" si="31"/>
        <v>0</v>
      </c>
      <c r="L467" s="269"/>
      <c r="M467" s="269"/>
      <c r="N467" s="269"/>
      <c r="O467" s="269"/>
      <c r="P467" s="269"/>
      <c r="Q467" s="269"/>
      <c r="R467" s="269"/>
    </row>
    <row r="468" spans="1:18" x14ac:dyDescent="0.25">
      <c r="A468" s="270"/>
      <c r="B468" s="271">
        <f>IF(E468=0,0,IMPRIMIR!A467)</f>
        <v>0</v>
      </c>
      <c r="C468" s="43">
        <f>IF(E468=0,0,IMPRIMIR!$D$3)</f>
        <v>0</v>
      </c>
      <c r="D468" s="43">
        <f t="shared" si="28"/>
        <v>0</v>
      </c>
      <c r="E468" s="43">
        <f>IMPRIMIR!B467</f>
        <v>0</v>
      </c>
      <c r="F468" s="43">
        <f>IMPRIMIR!C467</f>
        <v>0</v>
      </c>
      <c r="G468" s="43">
        <f>IF(E468=0,0,IMPRIMIR!D467)</f>
        <v>0</v>
      </c>
      <c r="H468" s="43">
        <f>IF(E468=0,0,IMPRIMIR!E467)</f>
        <v>0</v>
      </c>
      <c r="I468" s="43">
        <f t="shared" si="29"/>
        <v>0</v>
      </c>
      <c r="J468" s="43">
        <f t="shared" si="30"/>
        <v>0</v>
      </c>
      <c r="K468" s="43">
        <f t="shared" si="31"/>
        <v>0</v>
      </c>
      <c r="L468" s="269"/>
      <c r="M468" s="269"/>
      <c r="N468" s="269"/>
      <c r="O468" s="269"/>
      <c r="P468" s="269"/>
      <c r="Q468" s="269"/>
      <c r="R468" s="269"/>
    </row>
    <row r="469" spans="1:18" x14ac:dyDescent="0.25">
      <c r="A469" s="270"/>
      <c r="B469" s="271">
        <f>IF(E469=0,0,IMPRIMIR!A468)</f>
        <v>0</v>
      </c>
      <c r="C469" s="43">
        <f>IF(E469=0,0,IMPRIMIR!$D$3)</f>
        <v>0</v>
      </c>
      <c r="D469" s="43">
        <f t="shared" si="28"/>
        <v>0</v>
      </c>
      <c r="E469" s="43">
        <f>IMPRIMIR!B468</f>
        <v>0</v>
      </c>
      <c r="F469" s="43">
        <f>IMPRIMIR!C468</f>
        <v>0</v>
      </c>
      <c r="G469" s="43">
        <f>IF(E469=0,0,IMPRIMIR!D468)</f>
        <v>0</v>
      </c>
      <c r="H469" s="43">
        <f>IF(E469=0,0,IMPRIMIR!E468)</f>
        <v>0</v>
      </c>
      <c r="I469" s="43">
        <f t="shared" si="29"/>
        <v>0</v>
      </c>
      <c r="J469" s="43">
        <f t="shared" si="30"/>
        <v>0</v>
      </c>
      <c r="K469" s="43">
        <f t="shared" si="31"/>
        <v>0</v>
      </c>
      <c r="L469" s="269"/>
      <c r="M469" s="269"/>
      <c r="N469" s="269"/>
      <c r="O469" s="269"/>
      <c r="P469" s="269"/>
      <c r="Q469" s="269"/>
      <c r="R469" s="269"/>
    </row>
    <row r="470" spans="1:18" x14ac:dyDescent="0.25">
      <c r="A470" s="270"/>
      <c r="B470" s="271">
        <f>IF(E470=0,0,IMPRIMIR!A469)</f>
        <v>0</v>
      </c>
      <c r="C470" s="43">
        <f>IF(E470=0,0,IMPRIMIR!$D$3)</f>
        <v>0</v>
      </c>
      <c r="D470" s="43">
        <f t="shared" si="28"/>
        <v>0</v>
      </c>
      <c r="E470" s="43">
        <f>IMPRIMIR!B469</f>
        <v>0</v>
      </c>
      <c r="F470" s="43">
        <f>IMPRIMIR!C469</f>
        <v>0</v>
      </c>
      <c r="G470" s="43">
        <f>IF(E470=0,0,IMPRIMIR!D469)</f>
        <v>0</v>
      </c>
      <c r="H470" s="43">
        <f>IF(E470=0,0,IMPRIMIR!E469)</f>
        <v>0</v>
      </c>
      <c r="I470" s="43">
        <f t="shared" si="29"/>
        <v>0</v>
      </c>
      <c r="J470" s="43">
        <f t="shared" si="30"/>
        <v>0</v>
      </c>
      <c r="K470" s="43">
        <f t="shared" si="31"/>
        <v>0</v>
      </c>
      <c r="L470" s="269"/>
      <c r="M470" s="269"/>
      <c r="N470" s="269"/>
      <c r="O470" s="269"/>
      <c r="P470" s="269"/>
      <c r="Q470" s="269"/>
      <c r="R470" s="269"/>
    </row>
    <row r="471" spans="1:18" x14ac:dyDescent="0.25">
      <c r="A471" s="270"/>
      <c r="B471" s="271">
        <f>IF(E471=0,0,IMPRIMIR!A470)</f>
        <v>0</v>
      </c>
      <c r="C471" s="43">
        <f>IF(E471=0,0,IMPRIMIR!$D$3)</f>
        <v>0</v>
      </c>
      <c r="D471" s="43">
        <f t="shared" si="28"/>
        <v>0</v>
      </c>
      <c r="E471" s="43">
        <f>IMPRIMIR!B470</f>
        <v>0</v>
      </c>
      <c r="F471" s="43">
        <f>IMPRIMIR!C470</f>
        <v>0</v>
      </c>
      <c r="G471" s="43">
        <f>IF(E471=0,0,IMPRIMIR!D470)</f>
        <v>0</v>
      </c>
      <c r="H471" s="43">
        <f>IF(E471=0,0,IMPRIMIR!E470)</f>
        <v>0</v>
      </c>
      <c r="I471" s="43">
        <f t="shared" si="29"/>
        <v>0</v>
      </c>
      <c r="J471" s="43">
        <f t="shared" si="30"/>
        <v>0</v>
      </c>
      <c r="K471" s="43">
        <f t="shared" si="31"/>
        <v>0</v>
      </c>
      <c r="L471" s="269"/>
      <c r="M471" s="269"/>
      <c r="N471" s="269"/>
      <c r="O471" s="269"/>
      <c r="P471" s="269"/>
      <c r="Q471" s="269"/>
      <c r="R471" s="269"/>
    </row>
    <row r="472" spans="1:18" ht="38.25" x14ac:dyDescent="0.25">
      <c r="A472" s="270"/>
      <c r="B472" s="271" t="str">
        <f>IF(E472=0,0,IMPRIMIR!A471)</f>
        <v>h CAP. INTEG. TOT FORM.</v>
      </c>
      <c r="C472" s="43">
        <f>IF(E472=0,0,IMPRIMIR!$D$3)</f>
        <v>0</v>
      </c>
      <c r="D472" s="43">
        <f t="shared" si="28"/>
        <v>0</v>
      </c>
      <c r="E472" s="43" t="str">
        <f>IMPRIMIR!B471</f>
        <v>0</v>
      </c>
      <c r="F472" s="43" t="str">
        <f>IMPRIMIR!C471</f>
        <v>0</v>
      </c>
      <c r="G472" s="43" t="str">
        <f>IF(E472=0,0,IMPRIMIR!D471)</f>
        <v>CAPITAL MÍNIMO A INTEGRAR TOTAL (SOCIOS DE ESTE FORM):</v>
      </c>
      <c r="H472" s="43" t="str">
        <f>IF(E472=0,0,IMPRIMIR!E471)</f>
        <v>INCOMPLETO RECHAZAR</v>
      </c>
      <c r="I472" s="43">
        <f t="shared" si="29"/>
        <v>0</v>
      </c>
      <c r="J472" s="43">
        <f t="shared" si="30"/>
        <v>0</v>
      </c>
      <c r="K472" s="43">
        <f t="shared" si="31"/>
        <v>0</v>
      </c>
      <c r="L472" s="269"/>
      <c r="M472" s="269"/>
      <c r="N472" s="269"/>
      <c r="O472" s="269"/>
      <c r="P472" s="269"/>
      <c r="Q472" s="269"/>
      <c r="R472" s="269"/>
    </row>
    <row r="473" spans="1:18" x14ac:dyDescent="0.25">
      <c r="A473" s="270"/>
      <c r="B473" s="271">
        <f>IF(E473=0,0,IMPRIMIR!A472)</f>
        <v>0</v>
      </c>
      <c r="C473" s="43">
        <f>IF(E473=0,0,IMPRIMIR!$D$3)</f>
        <v>0</v>
      </c>
      <c r="D473" s="43">
        <f t="shared" si="28"/>
        <v>0</v>
      </c>
      <c r="E473" s="43">
        <f>IMPRIMIR!B472</f>
        <v>0</v>
      </c>
      <c r="F473" s="43">
        <f>IMPRIMIR!C472</f>
        <v>0</v>
      </c>
      <c r="G473" s="43">
        <f>IF(E473=0,0,IMPRIMIR!D472)</f>
        <v>0</v>
      </c>
      <c r="H473" s="43">
        <f>IF(E473=0,0,IMPRIMIR!E472)</f>
        <v>0</v>
      </c>
      <c r="I473" s="43">
        <f t="shared" si="29"/>
        <v>0</v>
      </c>
      <c r="J473" s="43">
        <f t="shared" si="30"/>
        <v>0</v>
      </c>
      <c r="K473" s="43">
        <f t="shared" si="31"/>
        <v>0</v>
      </c>
      <c r="L473" s="269"/>
      <c r="M473" s="269"/>
      <c r="N473" s="269"/>
      <c r="O473" s="269"/>
      <c r="P473" s="269"/>
      <c r="Q473" s="269"/>
      <c r="R473" s="269"/>
    </row>
    <row r="474" spans="1:18" x14ac:dyDescent="0.25">
      <c r="A474" s="270"/>
      <c r="B474" s="271">
        <f>IF(E474=0,0,IMPRIMIR!A473)</f>
        <v>0</v>
      </c>
      <c r="C474" s="43">
        <f>IF(E474=0,0,IMPRIMIR!$D$3)</f>
        <v>0</v>
      </c>
      <c r="D474" s="43">
        <f t="shared" si="28"/>
        <v>0</v>
      </c>
      <c r="E474" s="43">
        <f>IMPRIMIR!B473</f>
        <v>0</v>
      </c>
      <c r="F474" s="43">
        <f>IMPRIMIR!C473</f>
        <v>0</v>
      </c>
      <c r="G474" s="43">
        <f>IF(E474=0,0,IMPRIMIR!D473)</f>
        <v>0</v>
      </c>
      <c r="H474" s="43">
        <f>IF(E474=0,0,IMPRIMIR!E473)</f>
        <v>0</v>
      </c>
      <c r="I474" s="43">
        <f t="shared" si="29"/>
        <v>0</v>
      </c>
      <c r="J474" s="43">
        <f t="shared" si="30"/>
        <v>0</v>
      </c>
      <c r="K474" s="43">
        <f t="shared" si="31"/>
        <v>0</v>
      </c>
      <c r="L474" s="269"/>
      <c r="M474" s="269"/>
      <c r="N474" s="269"/>
      <c r="O474" s="269"/>
      <c r="P474" s="269"/>
      <c r="Q474" s="269"/>
      <c r="R474" s="269"/>
    </row>
    <row r="475" spans="1:18" x14ac:dyDescent="0.25">
      <c r="A475" s="270"/>
      <c r="B475" s="271">
        <f>IF(E475=0,0,IMPRIMIR!A474)</f>
        <v>0</v>
      </c>
      <c r="C475" s="43">
        <f>IF(E475=0,0,IMPRIMIR!$D$3)</f>
        <v>0</v>
      </c>
      <c r="D475" s="43">
        <f t="shared" si="28"/>
        <v>0</v>
      </c>
      <c r="E475" s="43">
        <f>IMPRIMIR!B474</f>
        <v>0</v>
      </c>
      <c r="F475" s="43">
        <f>IMPRIMIR!C474</f>
        <v>0</v>
      </c>
      <c r="G475" s="43">
        <f>IF(E475=0,0,IMPRIMIR!D474)</f>
        <v>0</v>
      </c>
      <c r="H475" s="43">
        <f>IF(E475=0,0,IMPRIMIR!E474)</f>
        <v>0</v>
      </c>
      <c r="I475" s="43">
        <f t="shared" si="29"/>
        <v>0</v>
      </c>
      <c r="J475" s="43">
        <f t="shared" si="30"/>
        <v>0</v>
      </c>
      <c r="K475" s="43">
        <f t="shared" si="31"/>
        <v>0</v>
      </c>
      <c r="L475" s="269"/>
      <c r="M475" s="269"/>
      <c r="N475" s="269"/>
      <c r="O475" s="269"/>
      <c r="P475" s="269"/>
      <c r="Q475" s="269"/>
      <c r="R475" s="269"/>
    </row>
    <row r="476" spans="1:18" x14ac:dyDescent="0.25">
      <c r="A476" s="270"/>
      <c r="B476" s="271">
        <f>IF(E476=0,0,IMPRIMIR!A475)</f>
        <v>0</v>
      </c>
      <c r="C476" s="43">
        <f>IF(E476=0,0,IMPRIMIR!$D$3)</f>
        <v>0</v>
      </c>
      <c r="D476" s="43">
        <f t="shared" si="28"/>
        <v>0</v>
      </c>
      <c r="E476" s="43">
        <f>IMPRIMIR!B475</f>
        <v>0</v>
      </c>
      <c r="F476" s="43">
        <f>IMPRIMIR!C475</f>
        <v>0</v>
      </c>
      <c r="G476" s="43">
        <f>IF(E476=0,0,IMPRIMIR!D475)</f>
        <v>0</v>
      </c>
      <c r="H476" s="43">
        <f>IF(E476=0,0,IMPRIMIR!E475)</f>
        <v>0</v>
      </c>
      <c r="I476" s="43">
        <f t="shared" si="29"/>
        <v>0</v>
      </c>
      <c r="J476" s="43">
        <f t="shared" si="30"/>
        <v>0</v>
      </c>
      <c r="K476" s="43">
        <f t="shared" si="31"/>
        <v>0</v>
      </c>
      <c r="L476" s="269"/>
      <c r="M476" s="269"/>
      <c r="N476" s="269"/>
      <c r="O476" s="269"/>
      <c r="P476" s="269"/>
      <c r="Q476" s="269"/>
      <c r="R476" s="269"/>
    </row>
    <row r="477" spans="1:18" x14ac:dyDescent="0.25">
      <c r="A477" s="270"/>
      <c r="B477" s="271">
        <f>IF(E477=0,0,IMPRIMIR!A476)</f>
        <v>0</v>
      </c>
      <c r="C477" s="43">
        <f>IF(E477=0,0,IMPRIMIR!$D$3)</f>
        <v>0</v>
      </c>
      <c r="D477" s="43">
        <f t="shared" si="28"/>
        <v>0</v>
      </c>
      <c r="E477" s="43">
        <f>IMPRIMIR!B476</f>
        <v>0</v>
      </c>
      <c r="F477" s="43">
        <f>IMPRIMIR!C476</f>
        <v>0</v>
      </c>
      <c r="G477" s="43">
        <f>IF(E477=0,0,IMPRIMIR!D476)</f>
        <v>0</v>
      </c>
      <c r="H477" s="43">
        <f>IF(E477=0,0,IMPRIMIR!E476)</f>
        <v>0</v>
      </c>
      <c r="I477" s="43">
        <f t="shared" si="29"/>
        <v>0</v>
      </c>
      <c r="J477" s="43">
        <f t="shared" si="30"/>
        <v>0</v>
      </c>
      <c r="K477" s="43">
        <f t="shared" si="31"/>
        <v>0</v>
      </c>
      <c r="L477" s="269"/>
      <c r="M477" s="269"/>
      <c r="N477" s="269"/>
      <c r="O477" s="269"/>
      <c r="P477" s="269"/>
      <c r="Q477" s="269"/>
      <c r="R477" s="269"/>
    </row>
    <row r="478" spans="1:18" x14ac:dyDescent="0.25">
      <c r="A478" s="270"/>
      <c r="B478" s="271">
        <f>IF(E478=0,0,IMPRIMIR!A477)</f>
        <v>0</v>
      </c>
      <c r="C478" s="43">
        <f>IF(E478=0,0,IMPRIMIR!$D$3)</f>
        <v>0</v>
      </c>
      <c r="D478" s="43">
        <f t="shared" si="28"/>
        <v>0</v>
      </c>
      <c r="E478" s="43">
        <f>IMPRIMIR!B477</f>
        <v>0</v>
      </c>
      <c r="F478" s="43">
        <f>IMPRIMIR!C477</f>
        <v>0</v>
      </c>
      <c r="G478" s="43">
        <f>IF(E478=0,0,IMPRIMIR!D477)</f>
        <v>0</v>
      </c>
      <c r="H478" s="43">
        <f>IF(E478=0,0,IMPRIMIR!E477)</f>
        <v>0</v>
      </c>
      <c r="I478" s="43">
        <f t="shared" si="29"/>
        <v>0</v>
      </c>
      <c r="J478" s="43">
        <f t="shared" si="30"/>
        <v>0</v>
      </c>
      <c r="K478" s="43">
        <f t="shared" si="31"/>
        <v>0</v>
      </c>
      <c r="L478" s="269"/>
      <c r="M478" s="269"/>
      <c r="N478" s="269"/>
      <c r="O478" s="269"/>
      <c r="P478" s="269"/>
      <c r="Q478" s="269"/>
      <c r="R478" s="269"/>
    </row>
    <row r="479" spans="1:18" x14ac:dyDescent="0.25">
      <c r="A479" s="270"/>
      <c r="B479" s="271">
        <f>IF(E479=0,0,IMPRIMIR!A478)</f>
        <v>0</v>
      </c>
      <c r="C479" s="43">
        <f>IF(E479=0,0,IMPRIMIR!$D$3)</f>
        <v>0</v>
      </c>
      <c r="D479" s="43">
        <f t="shared" si="28"/>
        <v>0</v>
      </c>
      <c r="E479" s="43">
        <f>IMPRIMIR!B478</f>
        <v>0</v>
      </c>
      <c r="F479" s="43">
        <f>IMPRIMIR!C478</f>
        <v>0</v>
      </c>
      <c r="G479" s="43">
        <f>IF(E479=0,0,IMPRIMIR!D478)</f>
        <v>0</v>
      </c>
      <c r="H479" s="43">
        <f>IF(E479=0,0,IMPRIMIR!E478)</f>
        <v>0</v>
      </c>
      <c r="I479" s="43">
        <f t="shared" si="29"/>
        <v>0</v>
      </c>
      <c r="J479" s="43">
        <f t="shared" si="30"/>
        <v>0</v>
      </c>
      <c r="K479" s="43">
        <f t="shared" si="31"/>
        <v>0</v>
      </c>
      <c r="L479" s="269"/>
      <c r="M479" s="269"/>
      <c r="N479" s="269"/>
      <c r="O479" s="269"/>
      <c r="P479" s="269"/>
      <c r="Q479" s="269"/>
      <c r="R479" s="269"/>
    </row>
    <row r="480" spans="1:18" x14ac:dyDescent="0.25">
      <c r="A480" s="270"/>
      <c r="B480" s="271">
        <f>IF(E480=0,0,IMPRIMIR!A479)</f>
        <v>0</v>
      </c>
      <c r="C480" s="43">
        <f>IF(E480=0,0,IMPRIMIR!$D$3)</f>
        <v>0</v>
      </c>
      <c r="D480" s="43">
        <f t="shared" si="28"/>
        <v>0</v>
      </c>
      <c r="E480" s="43">
        <f>IMPRIMIR!B479</f>
        <v>0</v>
      </c>
      <c r="F480" s="43">
        <f>IMPRIMIR!C479</f>
        <v>0</v>
      </c>
      <c r="G480" s="43">
        <f>IF(E480=0,0,IMPRIMIR!D479)</f>
        <v>0</v>
      </c>
      <c r="H480" s="43">
        <f>IF(E480=0,0,IMPRIMIR!E479)</f>
        <v>0</v>
      </c>
      <c r="I480" s="43">
        <f t="shared" si="29"/>
        <v>0</v>
      </c>
      <c r="J480" s="43">
        <f t="shared" si="30"/>
        <v>0</v>
      </c>
      <c r="K480" s="43">
        <f t="shared" si="31"/>
        <v>0</v>
      </c>
      <c r="L480" s="269"/>
      <c r="M480" s="269"/>
      <c r="N480" s="269"/>
      <c r="O480" s="269"/>
      <c r="P480" s="269"/>
      <c r="Q480" s="269"/>
      <c r="R480" s="269"/>
    </row>
    <row r="481" spans="1:18" x14ac:dyDescent="0.25">
      <c r="A481" s="270"/>
      <c r="B481" s="271">
        <f>IF(E481=0,0,IMPRIMIR!A480)</f>
        <v>0</v>
      </c>
      <c r="C481" s="43">
        <f>IF(E481=0,0,IMPRIMIR!$D$3)</f>
        <v>0</v>
      </c>
      <c r="D481" s="43">
        <f t="shared" si="28"/>
        <v>0</v>
      </c>
      <c r="E481" s="43">
        <f>IMPRIMIR!B480</f>
        <v>0</v>
      </c>
      <c r="F481" s="43">
        <f>IMPRIMIR!C480</f>
        <v>0</v>
      </c>
      <c r="G481" s="43">
        <f>IF(E481=0,0,IMPRIMIR!D480)</f>
        <v>0</v>
      </c>
      <c r="H481" s="43">
        <f>IF(E481=0,0,IMPRIMIR!E480)</f>
        <v>0</v>
      </c>
      <c r="I481" s="43">
        <f t="shared" si="29"/>
        <v>0</v>
      </c>
      <c r="J481" s="43">
        <f t="shared" si="30"/>
        <v>0</v>
      </c>
      <c r="K481" s="43">
        <f t="shared" si="31"/>
        <v>0</v>
      </c>
      <c r="L481" s="269"/>
      <c r="M481" s="269"/>
      <c r="N481" s="269"/>
      <c r="O481" s="269"/>
      <c r="P481" s="269"/>
      <c r="Q481" s="269"/>
      <c r="R481" s="269"/>
    </row>
    <row r="482" spans="1:18" x14ac:dyDescent="0.25">
      <c r="A482" s="270"/>
      <c r="B482" s="271">
        <f>IF(E482=0,0,IMPRIMIR!A481)</f>
        <v>0</v>
      </c>
      <c r="C482" s="43">
        <f>IF(E482=0,0,IMPRIMIR!$D$3)</f>
        <v>0</v>
      </c>
      <c r="D482" s="43">
        <f t="shared" si="28"/>
        <v>0</v>
      </c>
      <c r="E482" s="43">
        <f>IMPRIMIR!B481</f>
        <v>0</v>
      </c>
      <c r="F482" s="43">
        <f>IMPRIMIR!C481</f>
        <v>0</v>
      </c>
      <c r="G482" s="43">
        <f>IF(E482=0,0,IMPRIMIR!D481)</f>
        <v>0</v>
      </c>
      <c r="H482" s="43">
        <f>IF(E482=0,0,IMPRIMIR!E481)</f>
        <v>0</v>
      </c>
      <c r="I482" s="43">
        <f t="shared" si="29"/>
        <v>0</v>
      </c>
      <c r="J482" s="43">
        <f t="shared" si="30"/>
        <v>0</v>
      </c>
      <c r="K482" s="43">
        <f t="shared" si="31"/>
        <v>0</v>
      </c>
      <c r="L482" s="269"/>
      <c r="M482" s="269"/>
      <c r="N482" s="269"/>
      <c r="O482" s="269"/>
      <c r="P482" s="269"/>
      <c r="Q482" s="269"/>
      <c r="R482" s="269"/>
    </row>
    <row r="483" spans="1:18" x14ac:dyDescent="0.25">
      <c r="A483" s="270"/>
      <c r="B483" s="271">
        <f>IF(E483=0,0,IMPRIMIR!A482)</f>
        <v>0</v>
      </c>
      <c r="C483" s="43">
        <f>IF(E483=0,0,IMPRIMIR!$D$3)</f>
        <v>0</v>
      </c>
      <c r="D483" s="43">
        <f t="shared" si="28"/>
        <v>0</v>
      </c>
      <c r="E483" s="43">
        <f>IMPRIMIR!B482</f>
        <v>0</v>
      </c>
      <c r="F483" s="43">
        <f>IMPRIMIR!C482</f>
        <v>0</v>
      </c>
      <c r="G483" s="43">
        <f>IF(E483=0,0,IMPRIMIR!D482)</f>
        <v>0</v>
      </c>
      <c r="H483" s="43">
        <f>IF(E483=0,0,IMPRIMIR!E482)</f>
        <v>0</v>
      </c>
      <c r="I483" s="43">
        <f t="shared" si="29"/>
        <v>0</v>
      </c>
      <c r="J483" s="43">
        <f t="shared" si="30"/>
        <v>0</v>
      </c>
      <c r="K483" s="43">
        <f t="shared" si="31"/>
        <v>0</v>
      </c>
      <c r="L483" s="269"/>
      <c r="M483" s="269"/>
      <c r="N483" s="269"/>
      <c r="O483" s="269"/>
      <c r="P483" s="269"/>
      <c r="Q483" s="269"/>
      <c r="R483" s="269"/>
    </row>
    <row r="484" spans="1:18" x14ac:dyDescent="0.25">
      <c r="A484" s="270"/>
      <c r="B484" s="271">
        <f>IF(E484=0,0,IMPRIMIR!A483)</f>
        <v>0</v>
      </c>
      <c r="C484" s="43">
        <f>IF(E484=0,0,IMPRIMIR!$D$3)</f>
        <v>0</v>
      </c>
      <c r="D484" s="43">
        <f t="shared" si="28"/>
        <v>0</v>
      </c>
      <c r="E484" s="43">
        <f>IMPRIMIR!B483</f>
        <v>0</v>
      </c>
      <c r="F484" s="43">
        <f>IMPRIMIR!C483</f>
        <v>0</v>
      </c>
      <c r="G484" s="43">
        <f>IF(E484=0,0,IMPRIMIR!D483)</f>
        <v>0</v>
      </c>
      <c r="H484" s="43">
        <f>IF(E484=0,0,IMPRIMIR!E483)</f>
        <v>0</v>
      </c>
      <c r="I484" s="43">
        <f t="shared" si="29"/>
        <v>0</v>
      </c>
      <c r="J484" s="43">
        <f t="shared" si="30"/>
        <v>0</v>
      </c>
      <c r="K484" s="43">
        <f t="shared" si="31"/>
        <v>0</v>
      </c>
      <c r="L484" s="269"/>
      <c r="M484" s="269"/>
      <c r="N484" s="269"/>
      <c r="O484" s="269"/>
      <c r="P484" s="269"/>
      <c r="Q484" s="269"/>
      <c r="R484" s="269"/>
    </row>
    <row r="485" spans="1:18" x14ac:dyDescent="0.25">
      <c r="A485" s="270"/>
      <c r="B485" s="271">
        <f>IF(E485=0,0,IMPRIMIR!A484)</f>
        <v>0</v>
      </c>
      <c r="C485" s="43">
        <f>IF(E485=0,0,IMPRIMIR!$D$3)</f>
        <v>0</v>
      </c>
      <c r="D485" s="43">
        <f t="shared" si="28"/>
        <v>0</v>
      </c>
      <c r="E485" s="43">
        <f>IMPRIMIR!B484</f>
        <v>0</v>
      </c>
      <c r="F485" s="43">
        <f>IMPRIMIR!C484</f>
        <v>0</v>
      </c>
      <c r="G485" s="43">
        <f>IF(E485=0,0,IMPRIMIR!D484)</f>
        <v>0</v>
      </c>
      <c r="H485" s="43">
        <f>IF(E485=0,0,IMPRIMIR!E484)</f>
        <v>0</v>
      </c>
      <c r="I485" s="43">
        <f t="shared" si="29"/>
        <v>0</v>
      </c>
      <c r="J485" s="43">
        <f t="shared" si="30"/>
        <v>0</v>
      </c>
      <c r="K485" s="43">
        <f t="shared" si="31"/>
        <v>0</v>
      </c>
      <c r="L485" s="269"/>
      <c r="M485" s="269"/>
      <c r="N485" s="269"/>
      <c r="O485" s="269"/>
      <c r="P485" s="269"/>
      <c r="Q485" s="269"/>
      <c r="R485" s="269"/>
    </row>
    <row r="486" spans="1:18" x14ac:dyDescent="0.25">
      <c r="A486" s="270"/>
      <c r="B486" s="271">
        <f>IF(E486=0,0,IMPRIMIR!A485)</f>
        <v>0</v>
      </c>
      <c r="C486" s="43">
        <f>IF(E486=0,0,IMPRIMIR!$D$3)</f>
        <v>0</v>
      </c>
      <c r="D486" s="43">
        <f t="shared" si="28"/>
        <v>0</v>
      </c>
      <c r="E486" s="43">
        <f>IMPRIMIR!B485</f>
        <v>0</v>
      </c>
      <c r="F486" s="43">
        <f>IMPRIMIR!C485</f>
        <v>0</v>
      </c>
      <c r="G486" s="43">
        <f>IF(E486=0,0,IMPRIMIR!D485)</f>
        <v>0</v>
      </c>
      <c r="H486" s="43">
        <f>IF(E486=0,0,IMPRIMIR!E485)</f>
        <v>0</v>
      </c>
      <c r="I486" s="43">
        <f t="shared" si="29"/>
        <v>0</v>
      </c>
      <c r="J486" s="43">
        <f t="shared" si="30"/>
        <v>0</v>
      </c>
      <c r="K486" s="43">
        <f t="shared" si="31"/>
        <v>0</v>
      </c>
      <c r="L486" s="269"/>
      <c r="M486" s="269"/>
      <c r="N486" s="269"/>
      <c r="O486" s="269"/>
      <c r="P486" s="269"/>
      <c r="Q486" s="269"/>
      <c r="R486" s="269"/>
    </row>
    <row r="487" spans="1:18" x14ac:dyDescent="0.25">
      <c r="A487" s="270"/>
      <c r="B487" s="271">
        <f>IF(E487=0,0,IMPRIMIR!A486)</f>
        <v>0</v>
      </c>
      <c r="C487" s="43">
        <f>IF(E487=0,0,IMPRIMIR!$D$3)</f>
        <v>0</v>
      </c>
      <c r="D487" s="43">
        <f t="shared" si="28"/>
        <v>0</v>
      </c>
      <c r="E487" s="43">
        <f>IMPRIMIR!B486</f>
        <v>0</v>
      </c>
      <c r="F487" s="43">
        <f>IMPRIMIR!C486</f>
        <v>0</v>
      </c>
      <c r="G487" s="43">
        <f>IF(E487=0,0,IMPRIMIR!D486)</f>
        <v>0</v>
      </c>
      <c r="H487" s="43">
        <f>IF(E487=0,0,IMPRIMIR!E486)</f>
        <v>0</v>
      </c>
      <c r="I487" s="43">
        <f t="shared" si="29"/>
        <v>0</v>
      </c>
      <c r="J487" s="43">
        <f t="shared" si="30"/>
        <v>0</v>
      </c>
      <c r="K487" s="43">
        <f t="shared" si="31"/>
        <v>0</v>
      </c>
      <c r="L487" s="269"/>
      <c r="M487" s="269"/>
      <c r="N487" s="269"/>
      <c r="O487" s="269"/>
      <c r="P487" s="269"/>
      <c r="Q487" s="269"/>
      <c r="R487" s="269"/>
    </row>
    <row r="488" spans="1:18" x14ac:dyDescent="0.25">
      <c r="A488" s="270"/>
      <c r="B488" s="271">
        <f>IF(E488=0,0,IMPRIMIR!A487)</f>
        <v>0</v>
      </c>
      <c r="C488" s="43">
        <f>IF(E488=0,0,IMPRIMIR!$D$3)</f>
        <v>0</v>
      </c>
      <c r="D488" s="43">
        <f t="shared" si="28"/>
        <v>0</v>
      </c>
      <c r="E488" s="43">
        <f>IMPRIMIR!B487</f>
        <v>0</v>
      </c>
      <c r="F488" s="43">
        <f>IMPRIMIR!C487</f>
        <v>0</v>
      </c>
      <c r="G488" s="43">
        <f>IF(E488=0,0,IMPRIMIR!D487)</f>
        <v>0</v>
      </c>
      <c r="H488" s="43">
        <f>IF(E488=0,0,IMPRIMIR!E487)</f>
        <v>0</v>
      </c>
      <c r="I488" s="43">
        <f t="shared" si="29"/>
        <v>0</v>
      </c>
      <c r="J488" s="43">
        <f t="shared" si="30"/>
        <v>0</v>
      </c>
      <c r="K488" s="43">
        <f t="shared" si="31"/>
        <v>0</v>
      </c>
      <c r="L488" s="269"/>
      <c r="M488" s="269"/>
      <c r="N488" s="269"/>
      <c r="O488" s="269"/>
      <c r="P488" s="269"/>
      <c r="Q488" s="269"/>
      <c r="R488" s="269"/>
    </row>
    <row r="489" spans="1:18" x14ac:dyDescent="0.25">
      <c r="A489" s="270"/>
      <c r="B489" s="271">
        <f>IF(E489=0,0,IMPRIMIR!A488)</f>
        <v>0</v>
      </c>
      <c r="C489" s="43">
        <f>IF(E489=0,0,IMPRIMIR!$D$3)</f>
        <v>0</v>
      </c>
      <c r="D489" s="43">
        <f t="shared" si="28"/>
        <v>0</v>
      </c>
      <c r="E489" s="43">
        <f>IMPRIMIR!B488</f>
        <v>0</v>
      </c>
      <c r="F489" s="43">
        <f>IMPRIMIR!C488</f>
        <v>0</v>
      </c>
      <c r="G489" s="43">
        <f>IF(E489=0,0,IMPRIMIR!D488)</f>
        <v>0</v>
      </c>
      <c r="H489" s="43">
        <f>IF(E489=0,0,IMPRIMIR!E488)</f>
        <v>0</v>
      </c>
      <c r="I489" s="43">
        <f t="shared" si="29"/>
        <v>0</v>
      </c>
      <c r="J489" s="43">
        <f t="shared" si="30"/>
        <v>0</v>
      </c>
      <c r="K489" s="43">
        <f t="shared" si="31"/>
        <v>0</v>
      </c>
      <c r="L489" s="269"/>
      <c r="M489" s="269"/>
      <c r="N489" s="269"/>
      <c r="O489" s="269"/>
      <c r="P489" s="269"/>
      <c r="Q489" s="269"/>
      <c r="R489" s="269"/>
    </row>
    <row r="490" spans="1:18" x14ac:dyDescent="0.25">
      <c r="A490" s="270"/>
      <c r="B490" s="271">
        <f>IF(E490=0,0,IMPRIMIR!A489)</f>
        <v>0</v>
      </c>
      <c r="C490" s="43">
        <f>IF(E490=0,0,IMPRIMIR!$D$3)</f>
        <v>0</v>
      </c>
      <c r="D490" s="43">
        <f t="shared" si="28"/>
        <v>0</v>
      </c>
      <c r="E490" s="43">
        <f>IMPRIMIR!B489</f>
        <v>0</v>
      </c>
      <c r="F490" s="43">
        <f>IMPRIMIR!C489</f>
        <v>0</v>
      </c>
      <c r="G490" s="43">
        <f>IF(E490=0,0,IMPRIMIR!D489)</f>
        <v>0</v>
      </c>
      <c r="H490" s="43">
        <f>IF(E490=0,0,IMPRIMIR!E489)</f>
        <v>0</v>
      </c>
      <c r="I490" s="43">
        <f t="shared" si="29"/>
        <v>0</v>
      </c>
      <c r="J490" s="43">
        <f t="shared" si="30"/>
        <v>0</v>
      </c>
      <c r="K490" s="43">
        <f t="shared" si="31"/>
        <v>0</v>
      </c>
      <c r="L490" s="269"/>
      <c r="M490" s="269"/>
      <c r="N490" s="269"/>
      <c r="O490" s="269"/>
      <c r="P490" s="269"/>
      <c r="Q490" s="269"/>
      <c r="R490" s="269"/>
    </row>
    <row r="491" spans="1:18" x14ac:dyDescent="0.25">
      <c r="A491" s="270"/>
      <c r="B491" s="271">
        <f>IF(E491=0,0,IMPRIMIR!A490)</f>
        <v>0</v>
      </c>
      <c r="C491" s="43">
        <f>IF(E491=0,0,IMPRIMIR!$D$3)</f>
        <v>0</v>
      </c>
      <c r="D491" s="43">
        <f t="shared" si="28"/>
        <v>0</v>
      </c>
      <c r="E491" s="43">
        <f>IMPRIMIR!B490</f>
        <v>0</v>
      </c>
      <c r="F491" s="43">
        <f>IMPRIMIR!C490</f>
        <v>0</v>
      </c>
      <c r="G491" s="43">
        <f>IF(E491=0,0,IMPRIMIR!D490)</f>
        <v>0</v>
      </c>
      <c r="H491" s="43">
        <f>IF(E491=0,0,IMPRIMIR!E490)</f>
        <v>0</v>
      </c>
      <c r="I491" s="43">
        <f t="shared" si="29"/>
        <v>0</v>
      </c>
      <c r="J491" s="43">
        <f t="shared" si="30"/>
        <v>0</v>
      </c>
      <c r="K491" s="43">
        <f t="shared" si="31"/>
        <v>0</v>
      </c>
      <c r="L491" s="269"/>
      <c r="M491" s="269"/>
      <c r="N491" s="269"/>
      <c r="O491" s="269"/>
      <c r="P491" s="269"/>
      <c r="Q491" s="269"/>
      <c r="R491" s="269"/>
    </row>
    <row r="492" spans="1:18" x14ac:dyDescent="0.25">
      <c r="A492" s="270"/>
      <c r="B492" s="271">
        <f>IF(E492=0,0,IMPRIMIR!A491)</f>
        <v>0</v>
      </c>
      <c r="C492" s="43">
        <f>IF(E492=0,0,IMPRIMIR!$D$3)</f>
        <v>0</v>
      </c>
      <c r="D492" s="43">
        <f t="shared" si="28"/>
        <v>0</v>
      </c>
      <c r="E492" s="43">
        <f>IMPRIMIR!B491</f>
        <v>0</v>
      </c>
      <c r="F492" s="43">
        <f>IMPRIMIR!C491</f>
        <v>0</v>
      </c>
      <c r="G492" s="43">
        <f>IF(E492=0,0,IMPRIMIR!D491)</f>
        <v>0</v>
      </c>
      <c r="H492" s="43">
        <f>IF(E492=0,0,IMPRIMIR!E491)</f>
        <v>0</v>
      </c>
      <c r="I492" s="43">
        <f t="shared" si="29"/>
        <v>0</v>
      </c>
      <c r="J492" s="43">
        <f t="shared" si="30"/>
        <v>0</v>
      </c>
      <c r="K492" s="43">
        <f t="shared" si="31"/>
        <v>0</v>
      </c>
      <c r="L492" s="269"/>
      <c r="M492" s="269"/>
      <c r="N492" s="269"/>
      <c r="O492" s="269"/>
      <c r="P492" s="269"/>
      <c r="Q492" s="269"/>
      <c r="R492" s="269"/>
    </row>
    <row r="493" spans="1:18" x14ac:dyDescent="0.25">
      <c r="A493" s="270"/>
      <c r="B493" s="271">
        <f>IF(E493=0,0,IMPRIMIR!A492)</f>
        <v>0</v>
      </c>
      <c r="C493" s="43">
        <f>IF(E493=0,0,IMPRIMIR!$D$3)</f>
        <v>0</v>
      </c>
      <c r="D493" s="43">
        <f t="shared" si="28"/>
        <v>0</v>
      </c>
      <c r="E493" s="43">
        <f>IMPRIMIR!B492</f>
        <v>0</v>
      </c>
      <c r="F493" s="43">
        <f>IMPRIMIR!C492</f>
        <v>0</v>
      </c>
      <c r="G493" s="43">
        <f>IF(E493=0,0,IMPRIMIR!D492)</f>
        <v>0</v>
      </c>
      <c r="H493" s="43">
        <f>IF(E493=0,0,IMPRIMIR!E492)</f>
        <v>0</v>
      </c>
      <c r="I493" s="43">
        <f t="shared" si="29"/>
        <v>0</v>
      </c>
      <c r="J493" s="43">
        <f t="shared" si="30"/>
        <v>0</v>
      </c>
      <c r="K493" s="43">
        <f t="shared" si="31"/>
        <v>0</v>
      </c>
      <c r="L493" s="269"/>
      <c r="M493" s="269"/>
      <c r="N493" s="269"/>
      <c r="O493" s="269"/>
      <c r="P493" s="269"/>
      <c r="Q493" s="269"/>
      <c r="R493" s="269"/>
    </row>
    <row r="494" spans="1:18" x14ac:dyDescent="0.25">
      <c r="A494" s="270"/>
      <c r="B494" s="271">
        <f>IF(E494=0,0,IMPRIMIR!A493)</f>
        <v>0</v>
      </c>
      <c r="C494" s="43">
        <f>IF(E494=0,0,IMPRIMIR!$D$3)</f>
        <v>0</v>
      </c>
      <c r="D494" s="43">
        <f t="shared" si="28"/>
        <v>0</v>
      </c>
      <c r="E494" s="43">
        <f>IMPRIMIR!B493</f>
        <v>0</v>
      </c>
      <c r="F494" s="43">
        <f>IMPRIMIR!C493</f>
        <v>0</v>
      </c>
      <c r="G494" s="43">
        <f>IF(E494=0,0,IMPRIMIR!D493)</f>
        <v>0</v>
      </c>
      <c r="H494" s="43">
        <f>IF(E494=0,0,IMPRIMIR!E493)</f>
        <v>0</v>
      </c>
      <c r="I494" s="43">
        <f t="shared" si="29"/>
        <v>0</v>
      </c>
      <c r="J494" s="43">
        <f t="shared" si="30"/>
        <v>0</v>
      </c>
      <c r="K494" s="43">
        <f t="shared" si="31"/>
        <v>0</v>
      </c>
      <c r="L494" s="269"/>
      <c r="M494" s="269"/>
      <c r="N494" s="269"/>
      <c r="O494" s="269"/>
      <c r="P494" s="269"/>
      <c r="Q494" s="269"/>
      <c r="R494" s="269"/>
    </row>
    <row r="495" spans="1:18" x14ac:dyDescent="0.25">
      <c r="A495" s="270"/>
      <c r="B495" s="271">
        <f>IF(E495=0,0,IMPRIMIR!A494)</f>
        <v>0</v>
      </c>
      <c r="C495" s="43">
        <f>IF(E495=0,0,IMPRIMIR!$D$3)</f>
        <v>0</v>
      </c>
      <c r="D495" s="43">
        <f t="shared" si="28"/>
        <v>0</v>
      </c>
      <c r="E495" s="43">
        <f>IMPRIMIR!B494</f>
        <v>0</v>
      </c>
      <c r="F495" s="43">
        <f>IMPRIMIR!C494</f>
        <v>0</v>
      </c>
      <c r="G495" s="43">
        <f>IF(E495=0,0,IMPRIMIR!D494)</f>
        <v>0</v>
      </c>
      <c r="H495" s="43">
        <f>IF(E495=0,0,IMPRIMIR!E494)</f>
        <v>0</v>
      </c>
      <c r="I495" s="43">
        <f t="shared" si="29"/>
        <v>0</v>
      </c>
      <c r="J495" s="43">
        <f t="shared" si="30"/>
        <v>0</v>
      </c>
      <c r="K495" s="43">
        <f t="shared" si="31"/>
        <v>0</v>
      </c>
      <c r="L495" s="269"/>
      <c r="M495" s="269"/>
      <c r="N495" s="269"/>
      <c r="O495" s="269"/>
      <c r="P495" s="269"/>
      <c r="Q495" s="269"/>
      <c r="R495" s="269"/>
    </row>
    <row r="496" spans="1:18" x14ac:dyDescent="0.25">
      <c r="A496" s="270"/>
      <c r="B496" s="271">
        <f>IF(E496=0,0,IMPRIMIR!A495)</f>
        <v>0</v>
      </c>
      <c r="C496" s="43">
        <f>IF(E496=0,0,IMPRIMIR!$D$3)</f>
        <v>0</v>
      </c>
      <c r="D496" s="43">
        <f t="shared" si="28"/>
        <v>0</v>
      </c>
      <c r="E496" s="43">
        <f>IMPRIMIR!B495</f>
        <v>0</v>
      </c>
      <c r="F496" s="43">
        <f>IMPRIMIR!C495</f>
        <v>0</v>
      </c>
      <c r="G496" s="43">
        <f>IF(E496=0,0,IMPRIMIR!D495)</f>
        <v>0</v>
      </c>
      <c r="H496" s="43">
        <f>IF(E496=0,0,IMPRIMIR!E495)</f>
        <v>0</v>
      </c>
      <c r="I496" s="43">
        <f t="shared" si="29"/>
        <v>0</v>
      </c>
      <c r="J496" s="43">
        <f t="shared" si="30"/>
        <v>0</v>
      </c>
      <c r="K496" s="43">
        <f t="shared" si="31"/>
        <v>0</v>
      </c>
      <c r="L496" s="269"/>
      <c r="M496" s="269"/>
      <c r="N496" s="269"/>
      <c r="O496" s="269"/>
      <c r="P496" s="269"/>
      <c r="Q496" s="269"/>
      <c r="R496" s="269"/>
    </row>
    <row r="497" spans="1:18" x14ac:dyDescent="0.25">
      <c r="A497" s="270"/>
      <c r="B497" s="271">
        <f>IF(E497=0,0,IMPRIMIR!A496)</f>
        <v>0</v>
      </c>
      <c r="C497" s="43">
        <f>IF(E497=0,0,IMPRIMIR!$D$3)</f>
        <v>0</v>
      </c>
      <c r="D497" s="43">
        <f t="shared" si="28"/>
        <v>0</v>
      </c>
      <c r="E497" s="43">
        <f>IMPRIMIR!B496</f>
        <v>0</v>
      </c>
      <c r="F497" s="43">
        <f>IMPRIMIR!C496</f>
        <v>0</v>
      </c>
      <c r="G497" s="43">
        <f>IF(E497=0,0,IMPRIMIR!D496)</f>
        <v>0</v>
      </c>
      <c r="H497" s="43">
        <f>IF(E497=0,0,IMPRIMIR!E496)</f>
        <v>0</v>
      </c>
      <c r="I497" s="43">
        <f t="shared" si="29"/>
        <v>0</v>
      </c>
      <c r="J497" s="43">
        <f t="shared" si="30"/>
        <v>0</v>
      </c>
      <c r="K497" s="43">
        <f t="shared" si="31"/>
        <v>0</v>
      </c>
      <c r="L497" s="269"/>
      <c r="M497" s="269"/>
      <c r="N497" s="269"/>
      <c r="O497" s="269"/>
      <c r="P497" s="269"/>
      <c r="Q497" s="269"/>
      <c r="R497" s="269"/>
    </row>
    <row r="498" spans="1:18" x14ac:dyDescent="0.25">
      <c r="A498" s="270"/>
      <c r="B498" s="271">
        <f>IF(E498=0,0,IMPRIMIR!A497)</f>
        <v>0</v>
      </c>
      <c r="C498" s="43">
        <f>IF(E498=0,0,IMPRIMIR!$D$3)</f>
        <v>0</v>
      </c>
      <c r="D498" s="43">
        <f t="shared" si="28"/>
        <v>0</v>
      </c>
      <c r="E498" s="43">
        <f>IMPRIMIR!B497</f>
        <v>0</v>
      </c>
      <c r="F498" s="43">
        <f>IMPRIMIR!C497</f>
        <v>0</v>
      </c>
      <c r="G498" s="43">
        <f>IF(E498=0,0,IMPRIMIR!D497)</f>
        <v>0</v>
      </c>
      <c r="H498" s="43">
        <f>IF(E498=0,0,IMPRIMIR!E497)</f>
        <v>0</v>
      </c>
      <c r="I498" s="43">
        <f t="shared" si="29"/>
        <v>0</v>
      </c>
      <c r="J498" s="43">
        <f t="shared" si="30"/>
        <v>0</v>
      </c>
      <c r="K498" s="43">
        <f t="shared" si="31"/>
        <v>0</v>
      </c>
      <c r="L498" s="269"/>
      <c r="M498" s="269"/>
      <c r="N498" s="269"/>
      <c r="O498" s="269"/>
      <c r="P498" s="269"/>
      <c r="Q498" s="269"/>
      <c r="R498" s="269"/>
    </row>
    <row r="499" spans="1:18" x14ac:dyDescent="0.25">
      <c r="A499" s="270"/>
      <c r="B499" s="271">
        <f>IF(E499=0,0,IMPRIMIR!A498)</f>
        <v>0</v>
      </c>
      <c r="C499" s="43">
        <f>IF(E499=0,0,IMPRIMIR!$D$3)</f>
        <v>0</v>
      </c>
      <c r="D499" s="43">
        <f t="shared" si="28"/>
        <v>0</v>
      </c>
      <c r="E499" s="43">
        <f>IMPRIMIR!B498</f>
        <v>0</v>
      </c>
      <c r="F499" s="43">
        <f>IMPRIMIR!C498</f>
        <v>0</v>
      </c>
      <c r="G499" s="43">
        <f>IF(E499=0,0,IMPRIMIR!D498)</f>
        <v>0</v>
      </c>
      <c r="H499" s="43">
        <f>IF(E499=0,0,IMPRIMIR!E498)</f>
        <v>0</v>
      </c>
      <c r="I499" s="43">
        <f t="shared" si="29"/>
        <v>0</v>
      </c>
      <c r="J499" s="43">
        <f t="shared" si="30"/>
        <v>0</v>
      </c>
      <c r="K499" s="43">
        <f t="shared" si="31"/>
        <v>0</v>
      </c>
      <c r="L499" s="269"/>
      <c r="M499" s="269"/>
      <c r="N499" s="269"/>
      <c r="O499" s="269"/>
      <c r="P499" s="269"/>
      <c r="Q499" s="269"/>
      <c r="R499" s="269"/>
    </row>
    <row r="500" spans="1:18" x14ac:dyDescent="0.25">
      <c r="A500" s="270"/>
      <c r="B500" s="271">
        <f>IF(E500=0,0,IMPRIMIR!A499)</f>
        <v>0</v>
      </c>
      <c r="C500" s="43">
        <f>IF(E500=0,0,IMPRIMIR!$D$3)</f>
        <v>0</v>
      </c>
      <c r="D500" s="43">
        <f t="shared" si="28"/>
        <v>0</v>
      </c>
      <c r="E500" s="43">
        <f>IMPRIMIR!B499</f>
        <v>0</v>
      </c>
      <c r="F500" s="43">
        <f>IMPRIMIR!C499</f>
        <v>0</v>
      </c>
      <c r="G500" s="43">
        <f>IF(E500=0,0,IMPRIMIR!D499)</f>
        <v>0</v>
      </c>
      <c r="H500" s="43">
        <f>IF(E500=0,0,IMPRIMIR!E499)</f>
        <v>0</v>
      </c>
      <c r="I500" s="43">
        <f t="shared" si="29"/>
        <v>0</v>
      </c>
      <c r="J500" s="43">
        <f t="shared" si="30"/>
        <v>0</v>
      </c>
      <c r="K500" s="43">
        <f t="shared" si="31"/>
        <v>0</v>
      </c>
      <c r="L500" s="269"/>
      <c r="M500" s="269"/>
      <c r="N500" s="269"/>
      <c r="O500" s="269"/>
      <c r="P500" s="269"/>
      <c r="Q500" s="269"/>
      <c r="R500" s="269"/>
    </row>
    <row r="501" spans="1:18" x14ac:dyDescent="0.25">
      <c r="A501" s="270"/>
      <c r="B501" s="271">
        <f>IF(E501=0,0,IMPRIMIR!A500)</f>
        <v>0</v>
      </c>
      <c r="C501" s="43">
        <f>IF(E501=0,0,IMPRIMIR!$D$3)</f>
        <v>0</v>
      </c>
      <c r="D501" s="43">
        <f t="shared" si="28"/>
        <v>0</v>
      </c>
      <c r="E501" s="43">
        <f>IMPRIMIR!B500</f>
        <v>0</v>
      </c>
      <c r="F501" s="43">
        <f>IMPRIMIR!C500</f>
        <v>0</v>
      </c>
      <c r="G501" s="43">
        <f>IF(E501=0,0,IMPRIMIR!D500)</f>
        <v>0</v>
      </c>
      <c r="H501" s="43">
        <f>IF(E501=0,0,IMPRIMIR!E500)</f>
        <v>0</v>
      </c>
      <c r="I501" s="43">
        <f t="shared" si="29"/>
        <v>0</v>
      </c>
      <c r="J501" s="43">
        <f t="shared" si="30"/>
        <v>0</v>
      </c>
      <c r="K501" s="43">
        <f t="shared" si="31"/>
        <v>0</v>
      </c>
      <c r="L501" s="269"/>
      <c r="M501" s="269"/>
      <c r="N501" s="269"/>
      <c r="O501" s="269"/>
      <c r="P501" s="269"/>
      <c r="Q501" s="269"/>
      <c r="R501" s="269"/>
    </row>
    <row r="502" spans="1:18" x14ac:dyDescent="0.25">
      <c r="A502" s="270"/>
      <c r="B502" s="271">
        <f>IF(E502=0,0,IMPRIMIR!A501)</f>
        <v>0</v>
      </c>
      <c r="C502" s="43">
        <f>IF(E502=0,0,IMPRIMIR!$D$3)</f>
        <v>0</v>
      </c>
      <c r="D502" s="43">
        <f t="shared" si="28"/>
        <v>0</v>
      </c>
      <c r="E502" s="43">
        <f>IMPRIMIR!B501</f>
        <v>0</v>
      </c>
      <c r="F502" s="43">
        <f>IMPRIMIR!C501</f>
        <v>0</v>
      </c>
      <c r="G502" s="43">
        <f>IF(E502=0,0,IMPRIMIR!D501)</f>
        <v>0</v>
      </c>
      <c r="H502" s="43">
        <f>IF(E502=0,0,IMPRIMIR!E501)</f>
        <v>0</v>
      </c>
      <c r="I502" s="43">
        <f t="shared" si="29"/>
        <v>0</v>
      </c>
      <c r="J502" s="43">
        <f t="shared" si="30"/>
        <v>0</v>
      </c>
      <c r="K502" s="43">
        <f t="shared" si="31"/>
        <v>0</v>
      </c>
      <c r="L502" s="269"/>
      <c r="M502" s="269"/>
      <c r="N502" s="269"/>
      <c r="O502" s="269"/>
      <c r="P502" s="269"/>
      <c r="Q502" s="269"/>
      <c r="R502" s="269"/>
    </row>
    <row r="503" spans="1:18" x14ac:dyDescent="0.25">
      <c r="A503" s="270"/>
      <c r="B503" s="271">
        <f>IF(E503=0,0,IMPRIMIR!A502)</f>
        <v>0</v>
      </c>
      <c r="C503" s="43">
        <f>IF(E503=0,0,IMPRIMIR!$D$3)</f>
        <v>0</v>
      </c>
      <c r="D503" s="43">
        <f t="shared" si="28"/>
        <v>0</v>
      </c>
      <c r="E503" s="43">
        <f>IMPRIMIR!B502</f>
        <v>0</v>
      </c>
      <c r="F503" s="43">
        <f>IMPRIMIR!C502</f>
        <v>0</v>
      </c>
      <c r="G503" s="43">
        <f>IF(E503=0,0,IMPRIMIR!D502)</f>
        <v>0</v>
      </c>
      <c r="H503" s="43">
        <f>IF(E503=0,0,IMPRIMIR!E502)</f>
        <v>0</v>
      </c>
      <c r="I503" s="43">
        <f t="shared" si="29"/>
        <v>0</v>
      </c>
      <c r="J503" s="43">
        <f t="shared" si="30"/>
        <v>0</v>
      </c>
      <c r="K503" s="43">
        <f t="shared" si="31"/>
        <v>0</v>
      </c>
      <c r="L503" s="269"/>
      <c r="M503" s="269"/>
      <c r="N503" s="269"/>
      <c r="O503" s="269"/>
      <c r="P503" s="269"/>
      <c r="Q503" s="269"/>
      <c r="R503" s="269"/>
    </row>
    <row r="504" spans="1:18" x14ac:dyDescent="0.25">
      <c r="A504" s="270"/>
      <c r="B504" s="271">
        <f>IF(E504=0,0,IMPRIMIR!A503)</f>
        <v>0</v>
      </c>
      <c r="C504" s="43">
        <f>IF(E504=0,0,IMPRIMIR!$D$3)</f>
        <v>0</v>
      </c>
      <c r="D504" s="43">
        <f t="shared" si="28"/>
        <v>0</v>
      </c>
      <c r="E504" s="43">
        <f>IMPRIMIR!B503</f>
        <v>0</v>
      </c>
      <c r="F504" s="43">
        <f>IMPRIMIR!C503</f>
        <v>0</v>
      </c>
      <c r="G504" s="43">
        <f>IF(E504=0,0,IMPRIMIR!D503)</f>
        <v>0</v>
      </c>
      <c r="H504" s="43">
        <f>IF(E504=0,0,IMPRIMIR!E503)</f>
        <v>0</v>
      </c>
      <c r="I504" s="43">
        <f t="shared" si="29"/>
        <v>0</v>
      </c>
      <c r="J504" s="43">
        <f t="shared" si="30"/>
        <v>0</v>
      </c>
      <c r="K504" s="43">
        <f t="shared" si="31"/>
        <v>0</v>
      </c>
      <c r="L504" s="269"/>
      <c r="M504" s="269"/>
      <c r="N504" s="269"/>
      <c r="O504" s="269"/>
      <c r="P504" s="269"/>
      <c r="Q504" s="269"/>
      <c r="R504" s="269"/>
    </row>
    <row r="505" spans="1:18" x14ac:dyDescent="0.25">
      <c r="A505" s="270"/>
      <c r="B505" s="271">
        <f>IF(E505=0,0,IMPRIMIR!A504)</f>
        <v>0</v>
      </c>
      <c r="C505" s="43">
        <f>IF(E505=0,0,IMPRIMIR!$D$3)</f>
        <v>0</v>
      </c>
      <c r="D505" s="43">
        <f t="shared" si="28"/>
        <v>0</v>
      </c>
      <c r="E505" s="43">
        <f>IMPRIMIR!B504</f>
        <v>0</v>
      </c>
      <c r="F505" s="43">
        <f>IMPRIMIR!C504</f>
        <v>0</v>
      </c>
      <c r="G505" s="43">
        <f>IF(E505=0,0,IMPRIMIR!D504)</f>
        <v>0</v>
      </c>
      <c r="H505" s="43">
        <f>IF(E505=0,0,IMPRIMIR!E504)</f>
        <v>0</v>
      </c>
      <c r="I505" s="43">
        <f t="shared" si="29"/>
        <v>0</v>
      </c>
      <c r="J505" s="43">
        <f t="shared" si="30"/>
        <v>0</v>
      </c>
      <c r="K505" s="43">
        <f t="shared" si="31"/>
        <v>0</v>
      </c>
      <c r="L505" s="269"/>
      <c r="M505" s="269"/>
      <c r="N505" s="269"/>
      <c r="O505" s="269"/>
      <c r="P505" s="269"/>
      <c r="Q505" s="269"/>
      <c r="R505" s="269"/>
    </row>
    <row r="506" spans="1:18" x14ac:dyDescent="0.25">
      <c r="A506" s="270"/>
      <c r="B506" s="271">
        <f>IF(E506=0,0,IMPRIMIR!A505)</f>
        <v>0</v>
      </c>
      <c r="C506" s="43">
        <f>IF(E506=0,0,IMPRIMIR!$D$3)</f>
        <v>0</v>
      </c>
      <c r="D506" s="43">
        <f t="shared" si="28"/>
        <v>0</v>
      </c>
      <c r="E506" s="43">
        <f>IMPRIMIR!B505</f>
        <v>0</v>
      </c>
      <c r="F506" s="43">
        <f>IMPRIMIR!C505</f>
        <v>0</v>
      </c>
      <c r="G506" s="43">
        <f>IF(E506=0,0,IMPRIMIR!D505)</f>
        <v>0</v>
      </c>
      <c r="H506" s="43">
        <f>IF(E506=0,0,IMPRIMIR!E505)</f>
        <v>0</v>
      </c>
      <c r="I506" s="43">
        <f t="shared" si="29"/>
        <v>0</v>
      </c>
      <c r="J506" s="43">
        <f t="shared" si="30"/>
        <v>0</v>
      </c>
      <c r="K506" s="43">
        <f t="shared" si="31"/>
        <v>0</v>
      </c>
      <c r="L506" s="269"/>
      <c r="M506" s="269"/>
      <c r="N506" s="269"/>
      <c r="O506" s="269"/>
      <c r="P506" s="269"/>
      <c r="Q506" s="269"/>
      <c r="R506" s="269"/>
    </row>
    <row r="507" spans="1:18" x14ac:dyDescent="0.25">
      <c r="A507" s="270"/>
      <c r="B507" s="271">
        <f>IF(E507=0,0,IMPRIMIR!A506)</f>
        <v>0</v>
      </c>
      <c r="C507" s="43">
        <f>IF(E507=0,0,IMPRIMIR!$D$3)</f>
        <v>0</v>
      </c>
      <c r="D507" s="43">
        <f t="shared" si="28"/>
        <v>0</v>
      </c>
      <c r="E507" s="43">
        <f>IMPRIMIR!B506</f>
        <v>0</v>
      </c>
      <c r="F507" s="43">
        <f>IMPRIMIR!C506</f>
        <v>0</v>
      </c>
      <c r="G507" s="43">
        <f>IF(E507=0,0,IMPRIMIR!D506)</f>
        <v>0</v>
      </c>
      <c r="H507" s="43">
        <f>IF(E507=0,0,IMPRIMIR!E506)</f>
        <v>0</v>
      </c>
      <c r="I507" s="43">
        <f t="shared" si="29"/>
        <v>0</v>
      </c>
      <c r="J507" s="43">
        <f t="shared" si="30"/>
        <v>0</v>
      </c>
      <c r="K507" s="43">
        <f t="shared" si="31"/>
        <v>0</v>
      </c>
      <c r="L507" s="269"/>
      <c r="M507" s="269"/>
      <c r="N507" s="269"/>
      <c r="O507" s="269"/>
      <c r="P507" s="269"/>
      <c r="Q507" s="269"/>
      <c r="R507" s="269"/>
    </row>
    <row r="508" spans="1:18" x14ac:dyDescent="0.25">
      <c r="A508" s="270"/>
      <c r="B508" s="271">
        <f>IF(E508=0,0,IMPRIMIR!A507)</f>
        <v>0</v>
      </c>
      <c r="C508" s="43">
        <f>IF(E508=0,0,IMPRIMIR!$D$3)</f>
        <v>0</v>
      </c>
      <c r="D508" s="43">
        <f t="shared" si="28"/>
        <v>0</v>
      </c>
      <c r="E508" s="43">
        <f>IMPRIMIR!B507</f>
        <v>0</v>
      </c>
      <c r="F508" s="43">
        <f>IMPRIMIR!C507</f>
        <v>0</v>
      </c>
      <c r="G508" s="43">
        <f>IF(E508=0,0,IMPRIMIR!D507)</f>
        <v>0</v>
      </c>
      <c r="H508" s="43">
        <f>IF(E508=0,0,IMPRIMIR!E507)</f>
        <v>0</v>
      </c>
      <c r="I508" s="43">
        <f t="shared" si="29"/>
        <v>0</v>
      </c>
      <c r="J508" s="43">
        <f t="shared" si="30"/>
        <v>0</v>
      </c>
      <c r="K508" s="43">
        <f t="shared" si="31"/>
        <v>0</v>
      </c>
      <c r="L508" s="269"/>
      <c r="M508" s="269"/>
      <c r="N508" s="269"/>
      <c r="O508" s="269"/>
      <c r="P508" s="269"/>
      <c r="Q508" s="269"/>
      <c r="R508" s="269"/>
    </row>
    <row r="509" spans="1:18" x14ac:dyDescent="0.25">
      <c r="A509" s="270"/>
      <c r="B509" s="271">
        <f>IF(E509=0,0,IMPRIMIR!A508)</f>
        <v>0</v>
      </c>
      <c r="C509" s="43">
        <f>IF(E509=0,0,IMPRIMIR!$D$3)</f>
        <v>0</v>
      </c>
      <c r="D509" s="43">
        <f t="shared" si="28"/>
        <v>0</v>
      </c>
      <c r="E509" s="43">
        <f>IMPRIMIR!B508</f>
        <v>0</v>
      </c>
      <c r="F509" s="43">
        <f>IMPRIMIR!C508</f>
        <v>0</v>
      </c>
      <c r="G509" s="43">
        <f>IF(E509=0,0,IMPRIMIR!D508)</f>
        <v>0</v>
      </c>
      <c r="H509" s="43">
        <f>IF(E509=0,0,IMPRIMIR!E508)</f>
        <v>0</v>
      </c>
      <c r="I509" s="43">
        <f t="shared" si="29"/>
        <v>0</v>
      </c>
      <c r="J509" s="43">
        <f t="shared" si="30"/>
        <v>0</v>
      </c>
      <c r="K509" s="43">
        <f t="shared" si="31"/>
        <v>0</v>
      </c>
      <c r="L509" s="269"/>
      <c r="M509" s="269"/>
      <c r="N509" s="269"/>
      <c r="O509" s="269"/>
      <c r="P509" s="269"/>
      <c r="Q509" s="269"/>
      <c r="R509" s="269"/>
    </row>
    <row r="510" spans="1:18" x14ac:dyDescent="0.25">
      <c r="A510" s="270"/>
      <c r="B510" s="271">
        <f>IF(E510=0,0,IMPRIMIR!A509)</f>
        <v>0</v>
      </c>
      <c r="C510" s="43">
        <f>IF(E510=0,0,IMPRIMIR!$D$3)</f>
        <v>0</v>
      </c>
      <c r="D510" s="43">
        <f t="shared" si="28"/>
        <v>0</v>
      </c>
      <c r="E510" s="43">
        <f>IMPRIMIR!B509</f>
        <v>0</v>
      </c>
      <c r="F510" s="43">
        <f>IMPRIMIR!C509</f>
        <v>0</v>
      </c>
      <c r="G510" s="43">
        <f>IF(E510=0,0,IMPRIMIR!D509)</f>
        <v>0</v>
      </c>
      <c r="H510" s="43">
        <f>IF(E510=0,0,IMPRIMIR!E509)</f>
        <v>0</v>
      </c>
      <c r="I510" s="43">
        <f t="shared" si="29"/>
        <v>0</v>
      </c>
      <c r="J510" s="43">
        <f t="shared" si="30"/>
        <v>0</v>
      </c>
      <c r="K510" s="43">
        <f t="shared" si="31"/>
        <v>0</v>
      </c>
      <c r="L510" s="269"/>
      <c r="M510" s="269"/>
      <c r="N510" s="269"/>
      <c r="O510" s="269"/>
      <c r="P510" s="269"/>
      <c r="Q510" s="269"/>
      <c r="R510" s="269"/>
    </row>
    <row r="511" spans="1:18" x14ac:dyDescent="0.25">
      <c r="A511" s="270"/>
      <c r="B511" s="271">
        <f>IF(E511=0,0,IMPRIMIR!A510)</f>
        <v>0</v>
      </c>
      <c r="C511" s="43">
        <f>IF(E511=0,0,IMPRIMIR!$D$3)</f>
        <v>0</v>
      </c>
      <c r="D511" s="43">
        <f t="shared" si="28"/>
        <v>0</v>
      </c>
      <c r="E511" s="43">
        <f>IMPRIMIR!B510</f>
        <v>0</v>
      </c>
      <c r="F511" s="43">
        <f>IMPRIMIR!C510</f>
        <v>0</v>
      </c>
      <c r="G511" s="43">
        <f>IF(E511=0,0,IMPRIMIR!D510)</f>
        <v>0</v>
      </c>
      <c r="H511" s="43">
        <f>IF(E511=0,0,IMPRIMIR!E510)</f>
        <v>0</v>
      </c>
      <c r="I511" s="43">
        <f t="shared" si="29"/>
        <v>0</v>
      </c>
      <c r="J511" s="43">
        <f t="shared" si="30"/>
        <v>0</v>
      </c>
      <c r="K511" s="43">
        <f t="shared" si="31"/>
        <v>0</v>
      </c>
      <c r="L511" s="269"/>
      <c r="M511" s="269"/>
      <c r="N511" s="269"/>
      <c r="O511" s="269"/>
      <c r="P511" s="269"/>
      <c r="Q511" s="269"/>
      <c r="R511" s="269"/>
    </row>
    <row r="512" spans="1:18" x14ac:dyDescent="0.25">
      <c r="A512" s="270"/>
      <c r="B512" s="271">
        <f>IF(E512=0,0,IMPRIMIR!A511)</f>
        <v>0</v>
      </c>
      <c r="C512" s="43">
        <f>IF(E512=0,0,IMPRIMIR!$D$3)</f>
        <v>0</v>
      </c>
      <c r="D512" s="43">
        <f t="shared" si="28"/>
        <v>0</v>
      </c>
      <c r="E512" s="43">
        <f>IMPRIMIR!B511</f>
        <v>0</v>
      </c>
      <c r="F512" s="43">
        <f>IMPRIMIR!C511</f>
        <v>0</v>
      </c>
      <c r="G512" s="43">
        <f>IF(E512=0,0,IMPRIMIR!D511)</f>
        <v>0</v>
      </c>
      <c r="H512" s="43">
        <f>IF(E512=0,0,IMPRIMIR!E511)</f>
        <v>0</v>
      </c>
      <c r="I512" s="43">
        <f t="shared" si="29"/>
        <v>0</v>
      </c>
      <c r="J512" s="43">
        <f t="shared" si="30"/>
        <v>0</v>
      </c>
      <c r="K512" s="43">
        <f t="shared" si="31"/>
        <v>0</v>
      </c>
      <c r="L512" s="269"/>
      <c r="M512" s="269"/>
      <c r="N512" s="269"/>
      <c r="O512" s="269"/>
      <c r="P512" s="269"/>
      <c r="Q512" s="269"/>
      <c r="R512" s="269"/>
    </row>
    <row r="513" spans="1:18" x14ac:dyDescent="0.25">
      <c r="A513" s="270"/>
      <c r="B513" s="271">
        <f>IF(E513=0,0,IMPRIMIR!A512)</f>
        <v>0</v>
      </c>
      <c r="C513" s="43">
        <f>IF(E513=0,0,IMPRIMIR!$D$3)</f>
        <v>0</v>
      </c>
      <c r="D513" s="43">
        <f t="shared" si="28"/>
        <v>0</v>
      </c>
      <c r="E513" s="43">
        <f>IMPRIMIR!B512</f>
        <v>0</v>
      </c>
      <c r="F513" s="43">
        <f>IMPRIMIR!C512</f>
        <v>0</v>
      </c>
      <c r="G513" s="43">
        <f>IF(E513=0,0,IMPRIMIR!D512)</f>
        <v>0</v>
      </c>
      <c r="H513" s="43">
        <f>IF(E513=0,0,IMPRIMIR!E512)</f>
        <v>0</v>
      </c>
      <c r="I513" s="43">
        <f t="shared" si="29"/>
        <v>0</v>
      </c>
      <c r="J513" s="43">
        <f t="shared" si="30"/>
        <v>0</v>
      </c>
      <c r="K513" s="43">
        <f t="shared" si="31"/>
        <v>0</v>
      </c>
      <c r="L513" s="269"/>
      <c r="M513" s="269"/>
      <c r="N513" s="269"/>
      <c r="O513" s="269"/>
      <c r="P513" s="269"/>
      <c r="Q513" s="269"/>
      <c r="R513" s="269"/>
    </row>
    <row r="514" spans="1:18" x14ac:dyDescent="0.25">
      <c r="A514" s="270"/>
      <c r="B514" s="271">
        <f>IF(E514=0,0,IMPRIMIR!A513)</f>
        <v>0</v>
      </c>
      <c r="C514" s="43">
        <f>IF(E514=0,0,IMPRIMIR!$D$3)</f>
        <v>0</v>
      </c>
      <c r="D514" s="43">
        <f t="shared" si="28"/>
        <v>0</v>
      </c>
      <c r="E514" s="43">
        <f>IMPRIMIR!B513</f>
        <v>0</v>
      </c>
      <c r="F514" s="43">
        <f>IMPRIMIR!C513</f>
        <v>0</v>
      </c>
      <c r="G514" s="43">
        <f>IF(E514=0,0,IMPRIMIR!D513)</f>
        <v>0</v>
      </c>
      <c r="H514" s="43">
        <f>IF(E514=0,0,IMPRIMIR!E513)</f>
        <v>0</v>
      </c>
      <c r="I514" s="43">
        <f t="shared" si="29"/>
        <v>0</v>
      </c>
      <c r="J514" s="43">
        <f t="shared" si="30"/>
        <v>0</v>
      </c>
      <c r="K514" s="43">
        <f t="shared" si="31"/>
        <v>0</v>
      </c>
      <c r="L514" s="269"/>
      <c r="M514" s="269"/>
      <c r="N514" s="269"/>
      <c r="O514" s="269"/>
      <c r="P514" s="269"/>
      <c r="Q514" s="269"/>
      <c r="R514" s="269"/>
    </row>
    <row r="515" spans="1:18" x14ac:dyDescent="0.25">
      <c r="A515" s="270"/>
      <c r="B515" s="271">
        <f>IF(E515=0,0,IMPRIMIR!A514)</f>
        <v>0</v>
      </c>
      <c r="C515" s="43">
        <f>IF(E515=0,0,IMPRIMIR!$D$3)</f>
        <v>0</v>
      </c>
      <c r="D515" s="43">
        <f t="shared" si="28"/>
        <v>0</v>
      </c>
      <c r="E515" s="43">
        <f>IMPRIMIR!B514</f>
        <v>0</v>
      </c>
      <c r="F515" s="43">
        <f>IMPRIMIR!C514</f>
        <v>0</v>
      </c>
      <c r="G515" s="43">
        <f>IF(E515=0,0,IMPRIMIR!D514)</f>
        <v>0</v>
      </c>
      <c r="H515" s="43">
        <f>IF(E515=0,0,IMPRIMIR!E514)</f>
        <v>0</v>
      </c>
      <c r="I515" s="43">
        <f t="shared" si="29"/>
        <v>0</v>
      </c>
      <c r="J515" s="43">
        <f t="shared" si="30"/>
        <v>0</v>
      </c>
      <c r="K515" s="43">
        <f t="shared" si="31"/>
        <v>0</v>
      </c>
      <c r="L515" s="269"/>
      <c r="M515" s="269"/>
      <c r="N515" s="269"/>
      <c r="O515" s="269"/>
      <c r="P515" s="269"/>
      <c r="Q515" s="269"/>
      <c r="R515" s="269"/>
    </row>
    <row r="516" spans="1:18" x14ac:dyDescent="0.25">
      <c r="A516" s="270"/>
      <c r="B516" s="271">
        <f>IF(E516=0,0,IMPRIMIR!A515)</f>
        <v>0</v>
      </c>
      <c r="C516" s="43">
        <f>IF(E516=0,0,IMPRIMIR!$D$3)</f>
        <v>0</v>
      </c>
      <c r="D516" s="43">
        <f t="shared" si="28"/>
        <v>0</v>
      </c>
      <c r="E516" s="43">
        <f>IMPRIMIR!B515</f>
        <v>0</v>
      </c>
      <c r="F516" s="43">
        <f>IMPRIMIR!C515</f>
        <v>0</v>
      </c>
      <c r="G516" s="43">
        <f>IF(E516=0,0,IMPRIMIR!D515)</f>
        <v>0</v>
      </c>
      <c r="H516" s="43">
        <f>IF(E516=0,0,IMPRIMIR!E515)</f>
        <v>0</v>
      </c>
      <c r="I516" s="43">
        <f t="shared" si="29"/>
        <v>0</v>
      </c>
      <c r="J516" s="43">
        <f t="shared" si="30"/>
        <v>0</v>
      </c>
      <c r="K516" s="43">
        <f t="shared" si="31"/>
        <v>0</v>
      </c>
      <c r="L516" s="269"/>
      <c r="M516" s="269"/>
      <c r="N516" s="269"/>
      <c r="O516" s="269"/>
      <c r="P516" s="269"/>
      <c r="Q516" s="269"/>
      <c r="R516" s="269"/>
    </row>
    <row r="517" spans="1:18" x14ac:dyDescent="0.25">
      <c r="A517" s="270"/>
      <c r="B517" s="271">
        <f>IF(E517=0,0,IMPRIMIR!A516)</f>
        <v>0</v>
      </c>
      <c r="C517" s="43">
        <f>IF(E517=0,0,IMPRIMIR!$D$3)</f>
        <v>0</v>
      </c>
      <c r="D517" s="43">
        <f t="shared" si="28"/>
        <v>0</v>
      </c>
      <c r="E517" s="43">
        <f>IMPRIMIR!B516</f>
        <v>0</v>
      </c>
      <c r="F517" s="43">
        <f>IMPRIMIR!C516</f>
        <v>0</v>
      </c>
      <c r="G517" s="43">
        <f>IF(E517=0,0,IMPRIMIR!D516)</f>
        <v>0</v>
      </c>
      <c r="H517" s="43">
        <f>IF(E517=0,0,IMPRIMIR!E516)</f>
        <v>0</v>
      </c>
      <c r="I517" s="43">
        <f t="shared" si="29"/>
        <v>0</v>
      </c>
      <c r="J517" s="43">
        <f t="shared" si="30"/>
        <v>0</v>
      </c>
      <c r="K517" s="43">
        <f t="shared" si="31"/>
        <v>0</v>
      </c>
      <c r="L517" s="269"/>
      <c r="M517" s="269"/>
      <c r="N517" s="269"/>
      <c r="O517" s="269"/>
      <c r="P517" s="269"/>
      <c r="Q517" s="269"/>
      <c r="R517" s="269"/>
    </row>
    <row r="518" spans="1:18" x14ac:dyDescent="0.25">
      <c r="A518" s="270"/>
      <c r="B518" s="271">
        <f>IF(E518=0,0,IMPRIMIR!A517)</f>
        <v>0</v>
      </c>
      <c r="C518" s="43">
        <f>IF(E518=0,0,IMPRIMIR!$D$3)</f>
        <v>0</v>
      </c>
      <c r="D518" s="43">
        <f t="shared" si="28"/>
        <v>0</v>
      </c>
      <c r="E518" s="43">
        <f>IMPRIMIR!B517</f>
        <v>0</v>
      </c>
      <c r="F518" s="43">
        <f>IMPRIMIR!C517</f>
        <v>0</v>
      </c>
      <c r="G518" s="43">
        <f>IF(E518=0,0,IMPRIMIR!D517)</f>
        <v>0</v>
      </c>
      <c r="H518" s="43">
        <f>IF(E518=0,0,IMPRIMIR!E517)</f>
        <v>0</v>
      </c>
      <c r="I518" s="43">
        <f t="shared" si="29"/>
        <v>0</v>
      </c>
      <c r="J518" s="43">
        <f t="shared" si="30"/>
        <v>0</v>
      </c>
      <c r="K518" s="43">
        <f t="shared" si="31"/>
        <v>0</v>
      </c>
      <c r="L518" s="269"/>
      <c r="M518" s="269"/>
      <c r="N518" s="269"/>
      <c r="O518" s="269"/>
      <c r="P518" s="269"/>
      <c r="Q518" s="269"/>
      <c r="R518" s="269"/>
    </row>
    <row r="519" spans="1:18" x14ac:dyDescent="0.25">
      <c r="A519" s="270"/>
      <c r="B519" s="271">
        <f>IF(E519=0,0,IMPRIMIR!A518)</f>
        <v>0</v>
      </c>
      <c r="C519" s="43">
        <f>IF(E519=0,0,IMPRIMIR!$D$3)</f>
        <v>0</v>
      </c>
      <c r="D519" s="43">
        <f t="shared" si="28"/>
        <v>0</v>
      </c>
      <c r="E519" s="43">
        <f>IMPRIMIR!B518</f>
        <v>0</v>
      </c>
      <c r="F519" s="43">
        <f>IMPRIMIR!C518</f>
        <v>0</v>
      </c>
      <c r="G519" s="43">
        <f>IF(E519=0,0,IMPRIMIR!D518)</f>
        <v>0</v>
      </c>
      <c r="H519" s="43">
        <f>IF(E519=0,0,IMPRIMIR!E518)</f>
        <v>0</v>
      </c>
      <c r="I519" s="43">
        <f t="shared" si="29"/>
        <v>0</v>
      </c>
      <c r="J519" s="43">
        <f t="shared" si="30"/>
        <v>0</v>
      </c>
      <c r="K519" s="43">
        <f t="shared" si="31"/>
        <v>0</v>
      </c>
      <c r="L519" s="269"/>
      <c r="M519" s="269"/>
      <c r="N519" s="269"/>
      <c r="O519" s="269"/>
      <c r="P519" s="269"/>
      <c r="Q519" s="269"/>
      <c r="R519" s="269"/>
    </row>
    <row r="520" spans="1:18" x14ac:dyDescent="0.25">
      <c r="A520" s="270"/>
      <c r="B520" s="271">
        <f>IF(E520=0,0,IMPRIMIR!A519)</f>
        <v>0</v>
      </c>
      <c r="C520" s="43">
        <f>IF(E520=0,0,IMPRIMIR!$D$3)</f>
        <v>0</v>
      </c>
      <c r="D520" s="43">
        <f t="shared" si="28"/>
        <v>0</v>
      </c>
      <c r="E520" s="43">
        <f>IMPRIMIR!B519</f>
        <v>0</v>
      </c>
      <c r="F520" s="43">
        <f>IMPRIMIR!C519</f>
        <v>0</v>
      </c>
      <c r="G520" s="43">
        <f>IF(E520=0,0,IMPRIMIR!D519)</f>
        <v>0</v>
      </c>
      <c r="H520" s="43">
        <f>IF(E520=0,0,IMPRIMIR!E519)</f>
        <v>0</v>
      </c>
      <c r="I520" s="43">
        <f t="shared" si="29"/>
        <v>0</v>
      </c>
      <c r="J520" s="43">
        <f t="shared" si="30"/>
        <v>0</v>
      </c>
      <c r="K520" s="43">
        <f t="shared" si="31"/>
        <v>0</v>
      </c>
      <c r="L520" s="269"/>
      <c r="M520" s="269"/>
      <c r="N520" s="269"/>
      <c r="O520" s="269"/>
      <c r="P520" s="269"/>
      <c r="Q520" s="269"/>
      <c r="R520" s="269"/>
    </row>
    <row r="521" spans="1:18" x14ac:dyDescent="0.25">
      <c r="A521" s="270"/>
      <c r="B521" s="271">
        <f>IF(E521=0,0,IMPRIMIR!A520)</f>
        <v>0</v>
      </c>
      <c r="C521" s="43">
        <f>IF(E521=0,0,IMPRIMIR!$D$3)</f>
        <v>0</v>
      </c>
      <c r="D521" s="43">
        <f t="shared" ref="D521:D584" si="32">IF(E521="0",0,$G$2)</f>
        <v>0</v>
      </c>
      <c r="E521" s="43">
        <f>IMPRIMIR!B520</f>
        <v>0</v>
      </c>
      <c r="F521" s="43">
        <f>IMPRIMIR!C520</f>
        <v>0</v>
      </c>
      <c r="G521" s="43">
        <f>IF(E521=0,0,IMPRIMIR!D520)</f>
        <v>0</v>
      </c>
      <c r="H521" s="43">
        <f>IF(E521=0,0,IMPRIMIR!E520)</f>
        <v>0</v>
      </c>
      <c r="I521" s="43">
        <f t="shared" ref="I521:I584" si="33">IF(E521=0,0,$G$2)</f>
        <v>0</v>
      </c>
      <c r="J521" s="43">
        <f t="shared" ref="J521:J584" si="34">IF(E521=0,0,$G$4)</f>
        <v>0</v>
      </c>
      <c r="K521" s="43">
        <f t="shared" ref="K521:K584" si="35">IF(E521=0,0,$G$3)</f>
        <v>0</v>
      </c>
      <c r="L521" s="269"/>
      <c r="M521" s="269"/>
      <c r="N521" s="269"/>
      <c r="O521" s="269"/>
      <c r="P521" s="269"/>
      <c r="Q521" s="269"/>
      <c r="R521" s="269"/>
    </row>
    <row r="522" spans="1:18" x14ac:dyDescent="0.25">
      <c r="A522" s="270"/>
      <c r="B522" s="271">
        <f>IF(E522=0,0,IMPRIMIR!A521)</f>
        <v>0</v>
      </c>
      <c r="C522" s="43">
        <f>IF(E522=0,0,IMPRIMIR!$D$3)</f>
        <v>0</v>
      </c>
      <c r="D522" s="43">
        <f t="shared" si="32"/>
        <v>0</v>
      </c>
      <c r="E522" s="43">
        <f>IMPRIMIR!B521</f>
        <v>0</v>
      </c>
      <c r="F522" s="43">
        <f>IMPRIMIR!C521</f>
        <v>0</v>
      </c>
      <c r="G522" s="43">
        <f>IF(E522=0,0,IMPRIMIR!D521)</f>
        <v>0</v>
      </c>
      <c r="H522" s="43">
        <f>IF(E522=0,0,IMPRIMIR!E521)</f>
        <v>0</v>
      </c>
      <c r="I522" s="43">
        <f t="shared" si="33"/>
        <v>0</v>
      </c>
      <c r="J522" s="43">
        <f t="shared" si="34"/>
        <v>0</v>
      </c>
      <c r="K522" s="43">
        <f t="shared" si="35"/>
        <v>0</v>
      </c>
      <c r="L522" s="269"/>
      <c r="M522" s="269"/>
      <c r="N522" s="269"/>
      <c r="O522" s="269"/>
      <c r="P522" s="269"/>
      <c r="Q522" s="269"/>
      <c r="R522" s="269"/>
    </row>
    <row r="523" spans="1:18" x14ac:dyDescent="0.25">
      <c r="A523" s="270"/>
      <c r="B523" s="271">
        <f>IF(E523=0,0,IMPRIMIR!A522)</f>
        <v>0</v>
      </c>
      <c r="C523" s="43">
        <f>IF(E523=0,0,IMPRIMIR!$D$3)</f>
        <v>0</v>
      </c>
      <c r="D523" s="43">
        <f t="shared" si="32"/>
        <v>0</v>
      </c>
      <c r="E523" s="43">
        <f>IMPRIMIR!B522</f>
        <v>0</v>
      </c>
      <c r="F523" s="43">
        <f>IMPRIMIR!C522</f>
        <v>0</v>
      </c>
      <c r="G523" s="43">
        <f>IF(E523=0,0,IMPRIMIR!D522)</f>
        <v>0</v>
      </c>
      <c r="H523" s="43">
        <f>IF(E523=0,0,IMPRIMIR!E522)</f>
        <v>0</v>
      </c>
      <c r="I523" s="43">
        <f t="shared" si="33"/>
        <v>0</v>
      </c>
      <c r="J523" s="43">
        <f t="shared" si="34"/>
        <v>0</v>
      </c>
      <c r="K523" s="43">
        <f t="shared" si="35"/>
        <v>0</v>
      </c>
      <c r="L523" s="269"/>
      <c r="M523" s="269"/>
      <c r="N523" s="269"/>
      <c r="O523" s="269"/>
      <c r="P523" s="269"/>
      <c r="Q523" s="269"/>
      <c r="R523" s="269"/>
    </row>
    <row r="524" spans="1:18" x14ac:dyDescent="0.25">
      <c r="A524" s="270"/>
      <c r="B524" s="271">
        <f>IF(E524=0,0,IMPRIMIR!A523)</f>
        <v>0</v>
      </c>
      <c r="C524" s="43">
        <f>IF(E524=0,0,IMPRIMIR!$D$3)</f>
        <v>0</v>
      </c>
      <c r="D524" s="43">
        <f t="shared" si="32"/>
        <v>0</v>
      </c>
      <c r="E524" s="43">
        <f>IMPRIMIR!B523</f>
        <v>0</v>
      </c>
      <c r="F524" s="43">
        <f>IMPRIMIR!C523</f>
        <v>0</v>
      </c>
      <c r="G524" s="43">
        <f>IF(E524=0,0,IMPRIMIR!D523)</f>
        <v>0</v>
      </c>
      <c r="H524" s="43">
        <f>IF(E524=0,0,IMPRIMIR!E523)</f>
        <v>0</v>
      </c>
      <c r="I524" s="43">
        <f t="shared" si="33"/>
        <v>0</v>
      </c>
      <c r="J524" s="43">
        <f t="shared" si="34"/>
        <v>0</v>
      </c>
      <c r="K524" s="43">
        <f t="shared" si="35"/>
        <v>0</v>
      </c>
      <c r="L524" s="269"/>
      <c r="M524" s="269"/>
      <c r="N524" s="269"/>
      <c r="O524" s="269"/>
      <c r="P524" s="269"/>
      <c r="Q524" s="269"/>
      <c r="R524" s="269"/>
    </row>
    <row r="525" spans="1:18" x14ac:dyDescent="0.25">
      <c r="A525" s="270"/>
      <c r="B525" s="271">
        <f>IF(E525=0,0,IMPRIMIR!A524)</f>
        <v>0</v>
      </c>
      <c r="C525" s="43">
        <f>IF(E525=0,0,IMPRIMIR!$D$3)</f>
        <v>0</v>
      </c>
      <c r="D525" s="43">
        <f t="shared" si="32"/>
        <v>0</v>
      </c>
      <c r="E525" s="43">
        <f>IMPRIMIR!B524</f>
        <v>0</v>
      </c>
      <c r="F525" s="43">
        <f>IMPRIMIR!C524</f>
        <v>0</v>
      </c>
      <c r="G525" s="43">
        <f>IF(E525=0,0,IMPRIMIR!D524)</f>
        <v>0</v>
      </c>
      <c r="H525" s="43">
        <f>IF(E525=0,0,IMPRIMIR!E524)</f>
        <v>0</v>
      </c>
      <c r="I525" s="43">
        <f t="shared" si="33"/>
        <v>0</v>
      </c>
      <c r="J525" s="43">
        <f t="shared" si="34"/>
        <v>0</v>
      </c>
      <c r="K525" s="43">
        <f t="shared" si="35"/>
        <v>0</v>
      </c>
      <c r="L525" s="269"/>
      <c r="M525" s="269"/>
      <c r="N525" s="269"/>
      <c r="O525" s="269"/>
      <c r="P525" s="269"/>
      <c r="Q525" s="269"/>
      <c r="R525" s="269"/>
    </row>
    <row r="526" spans="1:18" x14ac:dyDescent="0.25">
      <c r="A526" s="270"/>
      <c r="B526" s="271">
        <f>IF(E526=0,0,IMPRIMIR!A525)</f>
        <v>0</v>
      </c>
      <c r="C526" s="43">
        <f>IF(E526=0,0,IMPRIMIR!$D$3)</f>
        <v>0</v>
      </c>
      <c r="D526" s="43">
        <f t="shared" si="32"/>
        <v>0</v>
      </c>
      <c r="E526" s="43">
        <f>IMPRIMIR!B525</f>
        <v>0</v>
      </c>
      <c r="F526" s="43">
        <f>IMPRIMIR!C525</f>
        <v>0</v>
      </c>
      <c r="G526" s="43">
        <f>IF(E526=0,0,IMPRIMIR!D525)</f>
        <v>0</v>
      </c>
      <c r="H526" s="43">
        <f>IF(E526=0,0,IMPRIMIR!E525)</f>
        <v>0</v>
      </c>
      <c r="I526" s="43">
        <f t="shared" si="33"/>
        <v>0</v>
      </c>
      <c r="J526" s="43">
        <f t="shared" si="34"/>
        <v>0</v>
      </c>
      <c r="K526" s="43">
        <f t="shared" si="35"/>
        <v>0</v>
      </c>
      <c r="L526" s="269"/>
      <c r="M526" s="269"/>
      <c r="N526" s="269"/>
      <c r="O526" s="269"/>
      <c r="P526" s="269"/>
      <c r="Q526" s="269"/>
      <c r="R526" s="269"/>
    </row>
    <row r="527" spans="1:18" x14ac:dyDescent="0.25">
      <c r="A527" s="270"/>
      <c r="B527" s="271">
        <f>IF(E527=0,0,IMPRIMIR!A526)</f>
        <v>0</v>
      </c>
      <c r="C527" s="43">
        <f>IF(E527=0,0,IMPRIMIR!$D$3)</f>
        <v>0</v>
      </c>
      <c r="D527" s="43">
        <f t="shared" si="32"/>
        <v>0</v>
      </c>
      <c r="E527" s="43">
        <f>IMPRIMIR!B526</f>
        <v>0</v>
      </c>
      <c r="F527" s="43">
        <f>IMPRIMIR!C526</f>
        <v>0</v>
      </c>
      <c r="G527" s="43">
        <f>IF(E527=0,0,IMPRIMIR!D526)</f>
        <v>0</v>
      </c>
      <c r="H527" s="43">
        <f>IF(E527=0,0,IMPRIMIR!E526)</f>
        <v>0</v>
      </c>
      <c r="I527" s="43">
        <f t="shared" si="33"/>
        <v>0</v>
      </c>
      <c r="J527" s="43">
        <f t="shared" si="34"/>
        <v>0</v>
      </c>
      <c r="K527" s="43">
        <f t="shared" si="35"/>
        <v>0</v>
      </c>
      <c r="L527" s="269"/>
      <c r="M527" s="269"/>
      <c r="N527" s="269"/>
      <c r="O527" s="269"/>
      <c r="P527" s="269"/>
      <c r="Q527" s="269"/>
      <c r="R527" s="269"/>
    </row>
    <row r="528" spans="1:18" x14ac:dyDescent="0.25">
      <c r="A528" s="270"/>
      <c r="B528" s="271">
        <f>IF(E528=0,0,IMPRIMIR!A527)</f>
        <v>0</v>
      </c>
      <c r="C528" s="43">
        <f>IF(E528=0,0,IMPRIMIR!$D$3)</f>
        <v>0</v>
      </c>
      <c r="D528" s="43">
        <f t="shared" si="32"/>
        <v>0</v>
      </c>
      <c r="E528" s="43">
        <f>IMPRIMIR!B527</f>
        <v>0</v>
      </c>
      <c r="F528" s="43">
        <f>IMPRIMIR!C527</f>
        <v>0</v>
      </c>
      <c r="G528" s="43">
        <f>IF(E528=0,0,IMPRIMIR!D527)</f>
        <v>0</v>
      </c>
      <c r="H528" s="43">
        <f>IF(E528=0,0,IMPRIMIR!E527)</f>
        <v>0</v>
      </c>
      <c r="I528" s="43">
        <f t="shared" si="33"/>
        <v>0</v>
      </c>
      <c r="J528" s="43">
        <f t="shared" si="34"/>
        <v>0</v>
      </c>
      <c r="K528" s="43">
        <f t="shared" si="35"/>
        <v>0</v>
      </c>
      <c r="L528" s="269"/>
      <c r="M528" s="269"/>
      <c r="N528" s="269"/>
      <c r="O528" s="269"/>
      <c r="P528" s="269"/>
      <c r="Q528" s="269"/>
      <c r="R528" s="269"/>
    </row>
    <row r="529" spans="1:18" x14ac:dyDescent="0.25">
      <c r="A529" s="270"/>
      <c r="B529" s="271">
        <f>IF(E529=0,0,IMPRIMIR!A528)</f>
        <v>0</v>
      </c>
      <c r="C529" s="43">
        <f>IF(E529=0,0,IMPRIMIR!$D$3)</f>
        <v>0</v>
      </c>
      <c r="D529" s="43">
        <f t="shared" si="32"/>
        <v>0</v>
      </c>
      <c r="E529" s="43">
        <f>IMPRIMIR!B528</f>
        <v>0</v>
      </c>
      <c r="F529" s="43">
        <f>IMPRIMIR!C528</f>
        <v>0</v>
      </c>
      <c r="G529" s="43">
        <f>IF(E529=0,0,IMPRIMIR!D528)</f>
        <v>0</v>
      </c>
      <c r="H529" s="43">
        <f>IF(E529=0,0,IMPRIMIR!E528)</f>
        <v>0</v>
      </c>
      <c r="I529" s="43">
        <f t="shared" si="33"/>
        <v>0</v>
      </c>
      <c r="J529" s="43">
        <f t="shared" si="34"/>
        <v>0</v>
      </c>
      <c r="K529" s="43">
        <f t="shared" si="35"/>
        <v>0</v>
      </c>
      <c r="L529" s="269"/>
      <c r="M529" s="269"/>
      <c r="N529" s="269"/>
      <c r="O529" s="269"/>
      <c r="P529" s="269"/>
      <c r="Q529" s="269"/>
      <c r="R529" s="269"/>
    </row>
    <row r="530" spans="1:18" x14ac:dyDescent="0.25">
      <c r="A530" s="270"/>
      <c r="B530" s="271">
        <f>IF(E530=0,0,IMPRIMIR!A529)</f>
        <v>0</v>
      </c>
      <c r="C530" s="43">
        <f>IF(E530=0,0,IMPRIMIR!$D$3)</f>
        <v>0</v>
      </c>
      <c r="D530" s="43">
        <f t="shared" si="32"/>
        <v>0</v>
      </c>
      <c r="E530" s="43">
        <f>IMPRIMIR!B529</f>
        <v>0</v>
      </c>
      <c r="F530" s="43">
        <f>IMPRIMIR!C529</f>
        <v>0</v>
      </c>
      <c r="G530" s="43">
        <f>IF(E530=0,0,IMPRIMIR!D529)</f>
        <v>0</v>
      </c>
      <c r="H530" s="43">
        <f>IF(E530=0,0,IMPRIMIR!E529)</f>
        <v>0</v>
      </c>
      <c r="I530" s="43">
        <f t="shared" si="33"/>
        <v>0</v>
      </c>
      <c r="J530" s="43">
        <f t="shared" si="34"/>
        <v>0</v>
      </c>
      <c r="K530" s="43">
        <f t="shared" si="35"/>
        <v>0</v>
      </c>
      <c r="L530" s="269"/>
      <c r="M530" s="269"/>
      <c r="N530" s="269"/>
      <c r="O530" s="269"/>
      <c r="P530" s="269"/>
      <c r="Q530" s="269"/>
      <c r="R530" s="269"/>
    </row>
    <row r="531" spans="1:18" x14ac:dyDescent="0.25">
      <c r="A531" s="270"/>
      <c r="B531" s="271">
        <f>IF(E531=0,0,IMPRIMIR!A530)</f>
        <v>0</v>
      </c>
      <c r="C531" s="43">
        <f>IF(E531=0,0,IMPRIMIR!$D$3)</f>
        <v>0</v>
      </c>
      <c r="D531" s="43">
        <f t="shared" si="32"/>
        <v>0</v>
      </c>
      <c r="E531" s="43">
        <f>IMPRIMIR!B530</f>
        <v>0</v>
      </c>
      <c r="F531" s="43">
        <f>IMPRIMIR!C530</f>
        <v>0</v>
      </c>
      <c r="G531" s="43">
        <f>IF(E531=0,0,IMPRIMIR!D530)</f>
        <v>0</v>
      </c>
      <c r="H531" s="43">
        <f>IF(E531=0,0,IMPRIMIR!E530)</f>
        <v>0</v>
      </c>
      <c r="I531" s="43">
        <f t="shared" si="33"/>
        <v>0</v>
      </c>
      <c r="J531" s="43">
        <f t="shared" si="34"/>
        <v>0</v>
      </c>
      <c r="K531" s="43">
        <f t="shared" si="35"/>
        <v>0</v>
      </c>
      <c r="L531" s="269"/>
      <c r="M531" s="269"/>
      <c r="N531" s="269"/>
      <c r="O531" s="269"/>
      <c r="P531" s="269"/>
      <c r="Q531" s="269"/>
      <c r="R531" s="269"/>
    </row>
    <row r="532" spans="1:18" x14ac:dyDescent="0.25">
      <c r="A532" s="270"/>
      <c r="B532" s="271">
        <f>IF(E532=0,0,IMPRIMIR!A531)</f>
        <v>0</v>
      </c>
      <c r="C532" s="43">
        <f>IF(E532=0,0,IMPRIMIR!$D$3)</f>
        <v>0</v>
      </c>
      <c r="D532" s="43">
        <f t="shared" si="32"/>
        <v>0</v>
      </c>
      <c r="E532" s="43">
        <f>IMPRIMIR!B531</f>
        <v>0</v>
      </c>
      <c r="F532" s="43">
        <f>IMPRIMIR!C531</f>
        <v>0</v>
      </c>
      <c r="G532" s="43">
        <f>IF(E532=0,0,IMPRIMIR!D531)</f>
        <v>0</v>
      </c>
      <c r="H532" s="43">
        <f>IF(E532=0,0,IMPRIMIR!E531)</f>
        <v>0</v>
      </c>
      <c r="I532" s="43">
        <f t="shared" si="33"/>
        <v>0</v>
      </c>
      <c r="J532" s="43">
        <f t="shared" si="34"/>
        <v>0</v>
      </c>
      <c r="K532" s="43">
        <f t="shared" si="35"/>
        <v>0</v>
      </c>
      <c r="L532" s="269"/>
      <c r="M532" s="269"/>
      <c r="N532" s="269"/>
      <c r="O532" s="269"/>
      <c r="P532" s="269"/>
      <c r="Q532" s="269"/>
      <c r="R532" s="269"/>
    </row>
    <row r="533" spans="1:18" x14ac:dyDescent="0.25">
      <c r="A533" s="270"/>
      <c r="B533" s="271">
        <f>IF(E533=0,0,IMPRIMIR!A532)</f>
        <v>0</v>
      </c>
      <c r="C533" s="43">
        <f>IF(E533=0,0,IMPRIMIR!$D$3)</f>
        <v>0</v>
      </c>
      <c r="D533" s="43">
        <f t="shared" si="32"/>
        <v>0</v>
      </c>
      <c r="E533" s="43">
        <f>IMPRIMIR!B532</f>
        <v>0</v>
      </c>
      <c r="F533" s="43">
        <f>IMPRIMIR!C532</f>
        <v>0</v>
      </c>
      <c r="G533" s="43">
        <f>IF(E533=0,0,IMPRIMIR!D532)</f>
        <v>0</v>
      </c>
      <c r="H533" s="43">
        <f>IF(E533=0,0,IMPRIMIR!E532)</f>
        <v>0</v>
      </c>
      <c r="I533" s="43">
        <f t="shared" si="33"/>
        <v>0</v>
      </c>
      <c r="J533" s="43">
        <f t="shared" si="34"/>
        <v>0</v>
      </c>
      <c r="K533" s="43">
        <f t="shared" si="35"/>
        <v>0</v>
      </c>
      <c r="L533" s="269"/>
      <c r="M533" s="269"/>
      <c r="N533" s="269"/>
      <c r="O533" s="269"/>
      <c r="P533" s="269"/>
      <c r="Q533" s="269"/>
      <c r="R533" s="269"/>
    </row>
    <row r="534" spans="1:18" x14ac:dyDescent="0.25">
      <c r="A534" s="270"/>
      <c r="B534" s="271">
        <f>IF(E534=0,0,IMPRIMIR!A533)</f>
        <v>0</v>
      </c>
      <c r="C534" s="43">
        <f>IF(E534=0,0,IMPRIMIR!$D$3)</f>
        <v>0</v>
      </c>
      <c r="D534" s="43">
        <f t="shared" si="32"/>
        <v>0</v>
      </c>
      <c r="E534" s="43">
        <f>IMPRIMIR!B533</f>
        <v>0</v>
      </c>
      <c r="F534" s="43">
        <f>IMPRIMIR!C533</f>
        <v>0</v>
      </c>
      <c r="G534" s="43">
        <f>IF(E534=0,0,IMPRIMIR!D533)</f>
        <v>0</v>
      </c>
      <c r="H534" s="43">
        <f>IF(E534=0,0,IMPRIMIR!E533)</f>
        <v>0</v>
      </c>
      <c r="I534" s="43">
        <f t="shared" si="33"/>
        <v>0</v>
      </c>
      <c r="J534" s="43">
        <f t="shared" si="34"/>
        <v>0</v>
      </c>
      <c r="K534" s="43">
        <f t="shared" si="35"/>
        <v>0</v>
      </c>
      <c r="L534" s="269"/>
      <c r="M534" s="269"/>
      <c r="N534" s="269"/>
      <c r="O534" s="269"/>
      <c r="P534" s="269"/>
      <c r="Q534" s="269"/>
      <c r="R534" s="269"/>
    </row>
    <row r="535" spans="1:18" x14ac:dyDescent="0.25">
      <c r="A535" s="270"/>
      <c r="B535" s="271">
        <f>IF(E535=0,0,IMPRIMIR!A534)</f>
        <v>0</v>
      </c>
      <c r="C535" s="43">
        <f>IF(E535=0,0,IMPRIMIR!$D$3)</f>
        <v>0</v>
      </c>
      <c r="D535" s="43">
        <f t="shared" si="32"/>
        <v>0</v>
      </c>
      <c r="E535" s="43">
        <f>IMPRIMIR!B534</f>
        <v>0</v>
      </c>
      <c r="F535" s="43">
        <f>IMPRIMIR!C534</f>
        <v>0</v>
      </c>
      <c r="G535" s="43">
        <f>IF(E535=0,0,IMPRIMIR!D534)</f>
        <v>0</v>
      </c>
      <c r="H535" s="43">
        <f>IF(E535=0,0,IMPRIMIR!E534)</f>
        <v>0</v>
      </c>
      <c r="I535" s="43">
        <f t="shared" si="33"/>
        <v>0</v>
      </c>
      <c r="J535" s="43">
        <f t="shared" si="34"/>
        <v>0</v>
      </c>
      <c r="K535" s="43">
        <f t="shared" si="35"/>
        <v>0</v>
      </c>
      <c r="L535" s="269"/>
      <c r="M535" s="269"/>
      <c r="N535" s="269"/>
      <c r="O535" s="269"/>
      <c r="P535" s="269"/>
      <c r="Q535" s="269"/>
      <c r="R535" s="269"/>
    </row>
    <row r="536" spans="1:18" x14ac:dyDescent="0.25">
      <c r="A536" s="270"/>
      <c r="B536" s="271">
        <f>IF(E536=0,0,IMPRIMIR!A535)</f>
        <v>0</v>
      </c>
      <c r="C536" s="43">
        <f>IF(E536=0,0,IMPRIMIR!$D$3)</f>
        <v>0</v>
      </c>
      <c r="D536" s="43">
        <f t="shared" si="32"/>
        <v>0</v>
      </c>
      <c r="E536" s="43">
        <f>IMPRIMIR!B535</f>
        <v>0</v>
      </c>
      <c r="F536" s="43">
        <f>IMPRIMIR!C535</f>
        <v>0</v>
      </c>
      <c r="G536" s="43">
        <f>IF(E536=0,0,IMPRIMIR!D535)</f>
        <v>0</v>
      </c>
      <c r="H536" s="43">
        <f>IF(E536=0,0,IMPRIMIR!E535)</f>
        <v>0</v>
      </c>
      <c r="I536" s="43">
        <f t="shared" si="33"/>
        <v>0</v>
      </c>
      <c r="J536" s="43">
        <f t="shared" si="34"/>
        <v>0</v>
      </c>
      <c r="K536" s="43">
        <f t="shared" si="35"/>
        <v>0</v>
      </c>
      <c r="L536" s="269"/>
      <c r="M536" s="269"/>
      <c r="N536" s="269"/>
      <c r="O536" s="269"/>
      <c r="P536" s="269"/>
      <c r="Q536" s="269"/>
      <c r="R536" s="269"/>
    </row>
    <row r="537" spans="1:18" x14ac:dyDescent="0.25">
      <c r="A537" s="270"/>
      <c r="B537" s="271">
        <f>IF(E537=0,0,IMPRIMIR!A536)</f>
        <v>0</v>
      </c>
      <c r="C537" s="43">
        <f>IF(E537=0,0,IMPRIMIR!$D$3)</f>
        <v>0</v>
      </c>
      <c r="D537" s="43">
        <f t="shared" si="32"/>
        <v>0</v>
      </c>
      <c r="E537" s="43">
        <f>IMPRIMIR!B536</f>
        <v>0</v>
      </c>
      <c r="F537" s="43">
        <f>IMPRIMIR!C536</f>
        <v>0</v>
      </c>
      <c r="G537" s="43">
        <f>IF(E537=0,0,IMPRIMIR!D536)</f>
        <v>0</v>
      </c>
      <c r="H537" s="43">
        <f>IF(E537=0,0,IMPRIMIR!E536)</f>
        <v>0</v>
      </c>
      <c r="I537" s="43">
        <f t="shared" si="33"/>
        <v>0</v>
      </c>
      <c r="J537" s="43">
        <f t="shared" si="34"/>
        <v>0</v>
      </c>
      <c r="K537" s="43">
        <f t="shared" si="35"/>
        <v>0</v>
      </c>
      <c r="L537" s="269"/>
      <c r="M537" s="269"/>
      <c r="N537" s="269"/>
      <c r="O537" s="269"/>
      <c r="P537" s="269"/>
      <c r="Q537" s="269"/>
      <c r="R537" s="269"/>
    </row>
    <row r="538" spans="1:18" x14ac:dyDescent="0.25">
      <c r="A538" s="270"/>
      <c r="B538" s="271">
        <f>IF(E538=0,0,IMPRIMIR!A537)</f>
        <v>0</v>
      </c>
      <c r="C538" s="43">
        <f>IF(E538=0,0,IMPRIMIR!$D$3)</f>
        <v>0</v>
      </c>
      <c r="D538" s="43">
        <f t="shared" si="32"/>
        <v>0</v>
      </c>
      <c r="E538" s="43">
        <f>IMPRIMIR!B537</f>
        <v>0</v>
      </c>
      <c r="F538" s="43">
        <f>IMPRIMIR!C537</f>
        <v>0</v>
      </c>
      <c r="G538" s="43">
        <f>IF(E538=0,0,IMPRIMIR!D537)</f>
        <v>0</v>
      </c>
      <c r="H538" s="43">
        <f>IF(E538=0,0,IMPRIMIR!E537)</f>
        <v>0</v>
      </c>
      <c r="I538" s="43">
        <f t="shared" si="33"/>
        <v>0</v>
      </c>
      <c r="J538" s="43">
        <f t="shared" si="34"/>
        <v>0</v>
      </c>
      <c r="K538" s="43">
        <f t="shared" si="35"/>
        <v>0</v>
      </c>
      <c r="L538" s="269"/>
      <c r="M538" s="269"/>
      <c r="N538" s="269"/>
      <c r="O538" s="269"/>
      <c r="P538" s="269"/>
      <c r="Q538" s="269"/>
      <c r="R538" s="269"/>
    </row>
    <row r="539" spans="1:18" x14ac:dyDescent="0.25">
      <c r="A539" s="270"/>
      <c r="B539" s="271">
        <f>IF(E539=0,0,IMPRIMIR!A538)</f>
        <v>0</v>
      </c>
      <c r="C539" s="43">
        <f>IF(E539=0,0,IMPRIMIR!$D$3)</f>
        <v>0</v>
      </c>
      <c r="D539" s="43">
        <f t="shared" si="32"/>
        <v>0</v>
      </c>
      <c r="E539" s="43">
        <f>IMPRIMIR!B538</f>
        <v>0</v>
      </c>
      <c r="F539" s="43">
        <f>IMPRIMIR!C538</f>
        <v>0</v>
      </c>
      <c r="G539" s="43">
        <f>IF(E539=0,0,IMPRIMIR!D538)</f>
        <v>0</v>
      </c>
      <c r="H539" s="43">
        <f>IF(E539=0,0,IMPRIMIR!E538)</f>
        <v>0</v>
      </c>
      <c r="I539" s="43">
        <f t="shared" si="33"/>
        <v>0</v>
      </c>
      <c r="J539" s="43">
        <f t="shared" si="34"/>
        <v>0</v>
      </c>
      <c r="K539" s="43">
        <f t="shared" si="35"/>
        <v>0</v>
      </c>
      <c r="L539" s="269"/>
      <c r="M539" s="269"/>
      <c r="N539" s="269"/>
      <c r="O539" s="269"/>
      <c r="P539" s="269"/>
      <c r="Q539" s="269"/>
      <c r="R539" s="269"/>
    </row>
    <row r="540" spans="1:18" x14ac:dyDescent="0.25">
      <c r="A540" s="270"/>
      <c r="B540" s="271">
        <f>IF(E540=0,0,IMPRIMIR!A539)</f>
        <v>0</v>
      </c>
      <c r="C540" s="43">
        <f>IF(E540=0,0,IMPRIMIR!$D$3)</f>
        <v>0</v>
      </c>
      <c r="D540" s="43">
        <f t="shared" si="32"/>
        <v>0</v>
      </c>
      <c r="E540" s="43">
        <f>IMPRIMIR!B539</f>
        <v>0</v>
      </c>
      <c r="F540" s="43">
        <f>IMPRIMIR!C539</f>
        <v>0</v>
      </c>
      <c r="G540" s="43">
        <f>IF(E540=0,0,IMPRIMIR!D539)</f>
        <v>0</v>
      </c>
      <c r="H540" s="43">
        <f>IF(E540=0,0,IMPRIMIR!E539)</f>
        <v>0</v>
      </c>
      <c r="I540" s="43">
        <f t="shared" si="33"/>
        <v>0</v>
      </c>
      <c r="J540" s="43">
        <f t="shared" si="34"/>
        <v>0</v>
      </c>
      <c r="K540" s="43">
        <f t="shared" si="35"/>
        <v>0</v>
      </c>
      <c r="L540" s="269"/>
      <c r="M540" s="269"/>
      <c r="N540" s="269"/>
      <c r="O540" s="269"/>
      <c r="P540" s="269"/>
      <c r="Q540" s="269"/>
      <c r="R540" s="269"/>
    </row>
    <row r="541" spans="1:18" x14ac:dyDescent="0.25">
      <c r="A541" s="270"/>
      <c r="B541" s="271">
        <f>IF(E541=0,0,IMPRIMIR!A540)</f>
        <v>0</v>
      </c>
      <c r="C541" s="43">
        <f>IF(E541=0,0,IMPRIMIR!$D$3)</f>
        <v>0</v>
      </c>
      <c r="D541" s="43">
        <f t="shared" si="32"/>
        <v>0</v>
      </c>
      <c r="E541" s="43">
        <f>IMPRIMIR!B540</f>
        <v>0</v>
      </c>
      <c r="F541" s="43">
        <f>IMPRIMIR!C540</f>
        <v>0</v>
      </c>
      <c r="G541" s="43">
        <f>IF(E541=0,0,IMPRIMIR!D540)</f>
        <v>0</v>
      </c>
      <c r="H541" s="43">
        <f>IF(E541=0,0,IMPRIMIR!E540)</f>
        <v>0</v>
      </c>
      <c r="I541" s="43">
        <f t="shared" si="33"/>
        <v>0</v>
      </c>
      <c r="J541" s="43">
        <f t="shared" si="34"/>
        <v>0</v>
      </c>
      <c r="K541" s="43">
        <f t="shared" si="35"/>
        <v>0</v>
      </c>
      <c r="L541" s="269"/>
      <c r="M541" s="269"/>
      <c r="N541" s="269"/>
      <c r="O541" s="269"/>
      <c r="P541" s="269"/>
      <c r="Q541" s="269"/>
      <c r="R541" s="269"/>
    </row>
    <row r="542" spans="1:18" x14ac:dyDescent="0.25">
      <c r="A542" s="270"/>
      <c r="B542" s="271">
        <f>IF(E542=0,0,IMPRIMIR!A541)</f>
        <v>0</v>
      </c>
      <c r="C542" s="43">
        <f>IF(E542=0,0,IMPRIMIR!$D$3)</f>
        <v>0</v>
      </c>
      <c r="D542" s="43">
        <f t="shared" si="32"/>
        <v>0</v>
      </c>
      <c r="E542" s="43">
        <f>IMPRIMIR!B541</f>
        <v>0</v>
      </c>
      <c r="F542" s="43">
        <f>IMPRIMIR!C541</f>
        <v>0</v>
      </c>
      <c r="G542" s="43">
        <f>IF(E542=0,0,IMPRIMIR!D541)</f>
        <v>0</v>
      </c>
      <c r="H542" s="43">
        <f>IF(E542=0,0,IMPRIMIR!E541)</f>
        <v>0</v>
      </c>
      <c r="I542" s="43">
        <f t="shared" si="33"/>
        <v>0</v>
      </c>
      <c r="J542" s="43">
        <f t="shared" si="34"/>
        <v>0</v>
      </c>
      <c r="K542" s="43">
        <f t="shared" si="35"/>
        <v>0</v>
      </c>
      <c r="L542" s="269"/>
      <c r="M542" s="269"/>
      <c r="N542" s="269"/>
      <c r="O542" s="269"/>
      <c r="P542" s="269"/>
      <c r="Q542" s="269"/>
      <c r="R542" s="269"/>
    </row>
    <row r="543" spans="1:18" x14ac:dyDescent="0.25">
      <c r="A543" s="270"/>
      <c r="B543" s="271">
        <f>IF(E543=0,0,IMPRIMIR!A542)</f>
        <v>0</v>
      </c>
      <c r="C543" s="43">
        <f>IF(E543=0,0,IMPRIMIR!$D$3)</f>
        <v>0</v>
      </c>
      <c r="D543" s="43">
        <f t="shared" si="32"/>
        <v>0</v>
      </c>
      <c r="E543" s="43">
        <f>IMPRIMIR!B542</f>
        <v>0</v>
      </c>
      <c r="F543" s="43">
        <f>IMPRIMIR!C542</f>
        <v>0</v>
      </c>
      <c r="G543" s="43">
        <f>IF(E543=0,0,IMPRIMIR!D542)</f>
        <v>0</v>
      </c>
      <c r="H543" s="43">
        <f>IF(E543=0,0,IMPRIMIR!E542)</f>
        <v>0</v>
      </c>
      <c r="I543" s="43">
        <f t="shared" si="33"/>
        <v>0</v>
      </c>
      <c r="J543" s="43">
        <f t="shared" si="34"/>
        <v>0</v>
      </c>
      <c r="K543" s="43">
        <f t="shared" si="35"/>
        <v>0</v>
      </c>
      <c r="L543" s="269"/>
      <c r="M543" s="269"/>
      <c r="N543" s="269"/>
      <c r="O543" s="269"/>
      <c r="P543" s="269"/>
      <c r="Q543" s="269"/>
      <c r="R543" s="269"/>
    </row>
    <row r="544" spans="1:18" x14ac:dyDescent="0.25">
      <c r="A544" s="270"/>
      <c r="B544" s="271">
        <f>IF(E544=0,0,IMPRIMIR!A543)</f>
        <v>0</v>
      </c>
      <c r="C544" s="43">
        <f>IF(E544=0,0,IMPRIMIR!$D$3)</f>
        <v>0</v>
      </c>
      <c r="D544" s="43">
        <f t="shared" si="32"/>
        <v>0</v>
      </c>
      <c r="E544" s="43">
        <f>IMPRIMIR!B543</f>
        <v>0</v>
      </c>
      <c r="F544" s="43">
        <f>IMPRIMIR!C543</f>
        <v>0</v>
      </c>
      <c r="G544" s="43">
        <f>IF(E544=0,0,IMPRIMIR!D543)</f>
        <v>0</v>
      </c>
      <c r="H544" s="43">
        <f>IF(E544=0,0,IMPRIMIR!E543)</f>
        <v>0</v>
      </c>
      <c r="I544" s="43">
        <f t="shared" si="33"/>
        <v>0</v>
      </c>
      <c r="J544" s="43">
        <f t="shared" si="34"/>
        <v>0</v>
      </c>
      <c r="K544" s="43">
        <f t="shared" si="35"/>
        <v>0</v>
      </c>
      <c r="L544" s="269"/>
      <c r="M544" s="269"/>
      <c r="N544" s="269"/>
      <c r="O544" s="269"/>
      <c r="P544" s="269"/>
      <c r="Q544" s="269"/>
      <c r="R544" s="269"/>
    </row>
    <row r="545" spans="1:18" x14ac:dyDescent="0.25">
      <c r="A545" s="270"/>
      <c r="B545" s="271">
        <f>IF(E545=0,0,IMPRIMIR!A544)</f>
        <v>0</v>
      </c>
      <c r="C545" s="43">
        <f>IF(E545=0,0,IMPRIMIR!$D$3)</f>
        <v>0</v>
      </c>
      <c r="D545" s="43">
        <f t="shared" si="32"/>
        <v>0</v>
      </c>
      <c r="E545" s="43">
        <f>IMPRIMIR!B544</f>
        <v>0</v>
      </c>
      <c r="F545" s="43">
        <f>IMPRIMIR!C544</f>
        <v>0</v>
      </c>
      <c r="G545" s="43">
        <f>IF(E545=0,0,IMPRIMIR!D544)</f>
        <v>0</v>
      </c>
      <c r="H545" s="43">
        <f>IF(E545=0,0,IMPRIMIR!E544)</f>
        <v>0</v>
      </c>
      <c r="I545" s="43">
        <f t="shared" si="33"/>
        <v>0</v>
      </c>
      <c r="J545" s="43">
        <f t="shared" si="34"/>
        <v>0</v>
      </c>
      <c r="K545" s="43">
        <f t="shared" si="35"/>
        <v>0</v>
      </c>
      <c r="L545" s="269"/>
      <c r="M545" s="269"/>
      <c r="N545" s="269"/>
      <c r="O545" s="269"/>
      <c r="P545" s="269"/>
      <c r="Q545" s="269"/>
      <c r="R545" s="269"/>
    </row>
    <row r="546" spans="1:18" x14ac:dyDescent="0.25">
      <c r="A546" s="270"/>
      <c r="B546" s="271">
        <f>IF(E546=0,0,IMPRIMIR!A545)</f>
        <v>0</v>
      </c>
      <c r="C546" s="43">
        <f>IF(E546=0,0,IMPRIMIR!$D$3)</f>
        <v>0</v>
      </c>
      <c r="D546" s="43">
        <f t="shared" si="32"/>
        <v>0</v>
      </c>
      <c r="E546" s="43">
        <f>IMPRIMIR!B545</f>
        <v>0</v>
      </c>
      <c r="F546" s="43">
        <f>IMPRIMIR!C545</f>
        <v>0</v>
      </c>
      <c r="G546" s="43">
        <f>IF(E546=0,0,IMPRIMIR!D545)</f>
        <v>0</v>
      </c>
      <c r="H546" s="43">
        <f>IF(E546=0,0,IMPRIMIR!E545)</f>
        <v>0</v>
      </c>
      <c r="I546" s="43">
        <f t="shared" si="33"/>
        <v>0</v>
      </c>
      <c r="J546" s="43">
        <f t="shared" si="34"/>
        <v>0</v>
      </c>
      <c r="K546" s="43">
        <f t="shared" si="35"/>
        <v>0</v>
      </c>
      <c r="L546" s="269"/>
      <c r="M546" s="269"/>
      <c r="N546" s="269"/>
      <c r="O546" s="269"/>
      <c r="P546" s="269"/>
      <c r="Q546" s="269"/>
      <c r="R546" s="269"/>
    </row>
    <row r="547" spans="1:18" x14ac:dyDescent="0.25">
      <c r="A547" s="270"/>
      <c r="B547" s="271">
        <f>IF(E547=0,0,IMPRIMIR!A546)</f>
        <v>0</v>
      </c>
      <c r="C547" s="43">
        <f>IF(E547=0,0,IMPRIMIR!$D$3)</f>
        <v>0</v>
      </c>
      <c r="D547" s="43">
        <f t="shared" si="32"/>
        <v>0</v>
      </c>
      <c r="E547" s="43">
        <f>IMPRIMIR!B546</f>
        <v>0</v>
      </c>
      <c r="F547" s="43">
        <f>IMPRIMIR!C546</f>
        <v>0</v>
      </c>
      <c r="G547" s="43">
        <f>IF(E547=0,0,IMPRIMIR!D546)</f>
        <v>0</v>
      </c>
      <c r="H547" s="43">
        <f>IF(E547=0,0,IMPRIMIR!E546)</f>
        <v>0</v>
      </c>
      <c r="I547" s="43">
        <f t="shared" si="33"/>
        <v>0</v>
      </c>
      <c r="J547" s="43">
        <f t="shared" si="34"/>
        <v>0</v>
      </c>
      <c r="K547" s="43">
        <f t="shared" si="35"/>
        <v>0</v>
      </c>
      <c r="L547" s="269"/>
      <c r="M547" s="269"/>
      <c r="N547" s="269"/>
      <c r="O547" s="269"/>
      <c r="P547" s="269"/>
      <c r="Q547" s="269"/>
      <c r="R547" s="269"/>
    </row>
    <row r="548" spans="1:18" x14ac:dyDescent="0.25">
      <c r="A548" s="270"/>
      <c r="B548" s="271">
        <f>IF(E548=0,0,IMPRIMIR!A547)</f>
        <v>0</v>
      </c>
      <c r="C548" s="43">
        <f>IF(E548=0,0,IMPRIMIR!$D$3)</f>
        <v>0</v>
      </c>
      <c r="D548" s="43">
        <f t="shared" si="32"/>
        <v>0</v>
      </c>
      <c r="E548" s="43">
        <f>IMPRIMIR!B547</f>
        <v>0</v>
      </c>
      <c r="F548" s="43">
        <f>IMPRIMIR!C547</f>
        <v>0</v>
      </c>
      <c r="G548" s="43">
        <f>IF(E548=0,0,IMPRIMIR!D547)</f>
        <v>0</v>
      </c>
      <c r="H548" s="43">
        <f>IF(E548=0,0,IMPRIMIR!E547)</f>
        <v>0</v>
      </c>
      <c r="I548" s="43">
        <f t="shared" si="33"/>
        <v>0</v>
      </c>
      <c r="J548" s="43">
        <f t="shared" si="34"/>
        <v>0</v>
      </c>
      <c r="K548" s="43">
        <f t="shared" si="35"/>
        <v>0</v>
      </c>
      <c r="L548" s="269"/>
      <c r="M548" s="269"/>
      <c r="N548" s="269"/>
      <c r="O548" s="269"/>
      <c r="P548" s="269"/>
      <c r="Q548" s="269"/>
      <c r="R548" s="269"/>
    </row>
    <row r="549" spans="1:18" x14ac:dyDescent="0.25">
      <c r="A549" s="270"/>
      <c r="B549" s="271">
        <f>IF(E549=0,0,IMPRIMIR!A548)</f>
        <v>0</v>
      </c>
      <c r="C549" s="43">
        <f>IF(E549=0,0,IMPRIMIR!$D$3)</f>
        <v>0</v>
      </c>
      <c r="D549" s="43">
        <f t="shared" si="32"/>
        <v>0</v>
      </c>
      <c r="E549" s="43">
        <f>IMPRIMIR!B548</f>
        <v>0</v>
      </c>
      <c r="F549" s="43">
        <f>IMPRIMIR!C548</f>
        <v>0</v>
      </c>
      <c r="G549" s="43">
        <f>IF(E549=0,0,IMPRIMIR!D548)</f>
        <v>0</v>
      </c>
      <c r="H549" s="43">
        <f>IF(E549=0,0,IMPRIMIR!E548)</f>
        <v>0</v>
      </c>
      <c r="I549" s="43">
        <f t="shared" si="33"/>
        <v>0</v>
      </c>
      <c r="J549" s="43">
        <f t="shared" si="34"/>
        <v>0</v>
      </c>
      <c r="K549" s="43">
        <f t="shared" si="35"/>
        <v>0</v>
      </c>
      <c r="L549" s="269"/>
      <c r="M549" s="269"/>
      <c r="N549" s="269"/>
      <c r="O549" s="269"/>
      <c r="P549" s="269"/>
      <c r="Q549" s="269"/>
      <c r="R549" s="269"/>
    </row>
    <row r="550" spans="1:18" x14ac:dyDescent="0.25">
      <c r="A550" s="270"/>
      <c r="B550" s="271">
        <f>IF(E550=0,0,IMPRIMIR!A549)</f>
        <v>0</v>
      </c>
      <c r="C550" s="43">
        <f>IF(E550=0,0,IMPRIMIR!$D$3)</f>
        <v>0</v>
      </c>
      <c r="D550" s="43">
        <f t="shared" si="32"/>
        <v>0</v>
      </c>
      <c r="E550" s="43">
        <f>IMPRIMIR!B549</f>
        <v>0</v>
      </c>
      <c r="F550" s="43">
        <f>IMPRIMIR!C549</f>
        <v>0</v>
      </c>
      <c r="G550" s="43">
        <f>IF(E550=0,0,IMPRIMIR!D549)</f>
        <v>0</v>
      </c>
      <c r="H550" s="43">
        <f>IF(E550=0,0,IMPRIMIR!E549)</f>
        <v>0</v>
      </c>
      <c r="I550" s="43">
        <f t="shared" si="33"/>
        <v>0</v>
      </c>
      <c r="J550" s="43">
        <f t="shared" si="34"/>
        <v>0</v>
      </c>
      <c r="K550" s="43">
        <f t="shared" si="35"/>
        <v>0</v>
      </c>
      <c r="L550" s="269"/>
      <c r="M550" s="269"/>
      <c r="N550" s="269"/>
      <c r="O550" s="269"/>
      <c r="P550" s="269"/>
      <c r="Q550" s="269"/>
      <c r="R550" s="269"/>
    </row>
    <row r="551" spans="1:18" x14ac:dyDescent="0.25">
      <c r="A551" s="270"/>
      <c r="B551" s="271">
        <f>IF(E551=0,0,IMPRIMIR!A550)</f>
        <v>0</v>
      </c>
      <c r="C551" s="43">
        <f>IF(E551=0,0,IMPRIMIR!$D$3)</f>
        <v>0</v>
      </c>
      <c r="D551" s="43">
        <f t="shared" si="32"/>
        <v>0</v>
      </c>
      <c r="E551" s="43">
        <f>IMPRIMIR!B550</f>
        <v>0</v>
      </c>
      <c r="F551" s="43">
        <f>IMPRIMIR!C550</f>
        <v>0</v>
      </c>
      <c r="G551" s="43">
        <f>IF(E551=0,0,IMPRIMIR!D550)</f>
        <v>0</v>
      </c>
      <c r="H551" s="43">
        <f>IF(E551=0,0,IMPRIMIR!E550)</f>
        <v>0</v>
      </c>
      <c r="I551" s="43">
        <f t="shared" si="33"/>
        <v>0</v>
      </c>
      <c r="J551" s="43">
        <f t="shared" si="34"/>
        <v>0</v>
      </c>
      <c r="K551" s="43">
        <f t="shared" si="35"/>
        <v>0</v>
      </c>
      <c r="L551" s="269"/>
      <c r="M551" s="269"/>
      <c r="N551" s="269"/>
      <c r="O551" s="269"/>
      <c r="P551" s="269"/>
      <c r="Q551" s="269"/>
      <c r="R551" s="269"/>
    </row>
    <row r="552" spans="1:18" x14ac:dyDescent="0.25">
      <c r="A552" s="270"/>
      <c r="B552" s="271">
        <f>IF(E552=0,0,IMPRIMIR!A551)</f>
        <v>0</v>
      </c>
      <c r="C552" s="43">
        <f>IF(E552=0,0,IMPRIMIR!$D$3)</f>
        <v>0</v>
      </c>
      <c r="D552" s="43">
        <f t="shared" si="32"/>
        <v>0</v>
      </c>
      <c r="E552" s="43">
        <f>IMPRIMIR!B551</f>
        <v>0</v>
      </c>
      <c r="F552" s="43">
        <f>IMPRIMIR!C551</f>
        <v>0</v>
      </c>
      <c r="G552" s="43">
        <f>IF(E552=0,0,IMPRIMIR!D551)</f>
        <v>0</v>
      </c>
      <c r="H552" s="43">
        <f>IF(E552=0,0,IMPRIMIR!E551)</f>
        <v>0</v>
      </c>
      <c r="I552" s="43">
        <f t="shared" si="33"/>
        <v>0</v>
      </c>
      <c r="J552" s="43">
        <f t="shared" si="34"/>
        <v>0</v>
      </c>
      <c r="K552" s="43">
        <f t="shared" si="35"/>
        <v>0</v>
      </c>
      <c r="L552" s="269"/>
      <c r="M552" s="269"/>
      <c r="N552" s="269"/>
      <c r="O552" s="269"/>
      <c r="P552" s="269"/>
      <c r="Q552" s="269"/>
      <c r="R552" s="269"/>
    </row>
    <row r="553" spans="1:18" x14ac:dyDescent="0.25">
      <c r="A553" s="270"/>
      <c r="B553" s="271">
        <f>IF(E553=0,0,IMPRIMIR!A552)</f>
        <v>0</v>
      </c>
      <c r="C553" s="43">
        <f>IF(E553=0,0,IMPRIMIR!$D$3)</f>
        <v>0</v>
      </c>
      <c r="D553" s="43">
        <f t="shared" si="32"/>
        <v>0</v>
      </c>
      <c r="E553" s="43">
        <f>IMPRIMIR!B552</f>
        <v>0</v>
      </c>
      <c r="F553" s="43">
        <f>IMPRIMIR!C552</f>
        <v>0</v>
      </c>
      <c r="G553" s="43">
        <f>IF(E553=0,0,IMPRIMIR!D552)</f>
        <v>0</v>
      </c>
      <c r="H553" s="43">
        <f>IF(E553=0,0,IMPRIMIR!E552)</f>
        <v>0</v>
      </c>
      <c r="I553" s="43">
        <f t="shared" si="33"/>
        <v>0</v>
      </c>
      <c r="J553" s="43">
        <f t="shared" si="34"/>
        <v>0</v>
      </c>
      <c r="K553" s="43">
        <f t="shared" si="35"/>
        <v>0</v>
      </c>
      <c r="L553" s="269"/>
      <c r="M553" s="269"/>
      <c r="N553" s="269"/>
      <c r="O553" s="269"/>
      <c r="P553" s="269"/>
      <c r="Q553" s="269"/>
      <c r="R553" s="269"/>
    </row>
    <row r="554" spans="1:18" x14ac:dyDescent="0.25">
      <c r="A554" s="270"/>
      <c r="B554" s="271">
        <f>IF(E554=0,0,IMPRIMIR!A553)</f>
        <v>0</v>
      </c>
      <c r="C554" s="43">
        <f>IF(E554=0,0,IMPRIMIR!$D$3)</f>
        <v>0</v>
      </c>
      <c r="D554" s="43">
        <f t="shared" si="32"/>
        <v>0</v>
      </c>
      <c r="E554" s="43">
        <f>IMPRIMIR!B553</f>
        <v>0</v>
      </c>
      <c r="F554" s="43">
        <f>IMPRIMIR!C553</f>
        <v>0</v>
      </c>
      <c r="G554" s="43">
        <f>IF(E554=0,0,IMPRIMIR!D553)</f>
        <v>0</v>
      </c>
      <c r="H554" s="43">
        <f>IF(E554=0,0,IMPRIMIR!E553)</f>
        <v>0</v>
      </c>
      <c r="I554" s="43">
        <f t="shared" si="33"/>
        <v>0</v>
      </c>
      <c r="J554" s="43">
        <f t="shared" si="34"/>
        <v>0</v>
      </c>
      <c r="K554" s="43">
        <f t="shared" si="35"/>
        <v>0</v>
      </c>
      <c r="L554" s="269"/>
      <c r="M554" s="269"/>
      <c r="N554" s="269"/>
      <c r="O554" s="269"/>
      <c r="P554" s="269"/>
      <c r="Q554" s="269"/>
      <c r="R554" s="269"/>
    </row>
    <row r="555" spans="1:18" x14ac:dyDescent="0.25">
      <c r="A555" s="270"/>
      <c r="B555" s="271">
        <f>IF(E555=0,0,IMPRIMIR!A554)</f>
        <v>0</v>
      </c>
      <c r="C555" s="43">
        <f>IF(E555=0,0,IMPRIMIR!$D$3)</f>
        <v>0</v>
      </c>
      <c r="D555" s="43">
        <f t="shared" si="32"/>
        <v>0</v>
      </c>
      <c r="E555" s="43">
        <f>IMPRIMIR!B554</f>
        <v>0</v>
      </c>
      <c r="F555" s="43">
        <f>IMPRIMIR!C554</f>
        <v>0</v>
      </c>
      <c r="G555" s="43">
        <f>IF(E555=0,0,IMPRIMIR!D554)</f>
        <v>0</v>
      </c>
      <c r="H555" s="43">
        <f>IF(E555=0,0,IMPRIMIR!E554)</f>
        <v>0</v>
      </c>
      <c r="I555" s="43">
        <f t="shared" si="33"/>
        <v>0</v>
      </c>
      <c r="J555" s="43">
        <f t="shared" si="34"/>
        <v>0</v>
      </c>
      <c r="K555" s="43">
        <f t="shared" si="35"/>
        <v>0</v>
      </c>
      <c r="L555" s="269"/>
      <c r="M555" s="269"/>
      <c r="N555" s="269"/>
      <c r="O555" s="269"/>
      <c r="P555" s="269"/>
      <c r="Q555" s="269"/>
      <c r="R555" s="269"/>
    </row>
    <row r="556" spans="1:18" x14ac:dyDescent="0.25">
      <c r="A556" s="270"/>
      <c r="B556" s="271">
        <f>IF(E556=0,0,IMPRIMIR!A555)</f>
        <v>0</v>
      </c>
      <c r="C556" s="43">
        <f>IF(E556=0,0,IMPRIMIR!$D$3)</f>
        <v>0</v>
      </c>
      <c r="D556" s="43">
        <f t="shared" si="32"/>
        <v>0</v>
      </c>
      <c r="E556" s="43">
        <f>IMPRIMIR!B555</f>
        <v>0</v>
      </c>
      <c r="F556" s="43">
        <f>IMPRIMIR!C555</f>
        <v>0</v>
      </c>
      <c r="G556" s="43">
        <f>IF(E556=0,0,IMPRIMIR!D555)</f>
        <v>0</v>
      </c>
      <c r="H556" s="43">
        <f>IF(E556=0,0,IMPRIMIR!E555)</f>
        <v>0</v>
      </c>
      <c r="I556" s="43">
        <f t="shared" si="33"/>
        <v>0</v>
      </c>
      <c r="J556" s="43">
        <f t="shared" si="34"/>
        <v>0</v>
      </c>
      <c r="K556" s="43">
        <f t="shared" si="35"/>
        <v>0</v>
      </c>
      <c r="L556" s="269"/>
      <c r="M556" s="269"/>
      <c r="N556" s="269"/>
      <c r="O556" s="269"/>
      <c r="P556" s="269"/>
      <c r="Q556" s="269"/>
      <c r="R556" s="269"/>
    </row>
    <row r="557" spans="1:18" x14ac:dyDescent="0.25">
      <c r="A557" s="270"/>
      <c r="B557" s="271">
        <f>IF(E557=0,0,IMPRIMIR!A556)</f>
        <v>0</v>
      </c>
      <c r="C557" s="43">
        <f>IF(E557=0,0,IMPRIMIR!$D$3)</f>
        <v>0</v>
      </c>
      <c r="D557" s="43">
        <f t="shared" si="32"/>
        <v>0</v>
      </c>
      <c r="E557" s="43">
        <f>IMPRIMIR!B556</f>
        <v>0</v>
      </c>
      <c r="F557" s="43">
        <f>IMPRIMIR!C556</f>
        <v>0</v>
      </c>
      <c r="G557" s="43">
        <f>IF(E557=0,0,IMPRIMIR!D556)</f>
        <v>0</v>
      </c>
      <c r="H557" s="43">
        <f>IF(E557=0,0,IMPRIMIR!E556)</f>
        <v>0</v>
      </c>
      <c r="I557" s="43">
        <f t="shared" si="33"/>
        <v>0</v>
      </c>
      <c r="J557" s="43">
        <f t="shared" si="34"/>
        <v>0</v>
      </c>
      <c r="K557" s="43">
        <f t="shared" si="35"/>
        <v>0</v>
      </c>
      <c r="L557" s="269"/>
      <c r="M557" s="269"/>
      <c r="N557" s="269"/>
      <c r="O557" s="269"/>
      <c r="P557" s="269"/>
      <c r="Q557" s="269"/>
      <c r="R557" s="269"/>
    </row>
    <row r="558" spans="1:18" x14ac:dyDescent="0.25">
      <c r="A558" s="270"/>
      <c r="B558" s="271">
        <f>IF(E558=0,0,IMPRIMIR!A557)</f>
        <v>0</v>
      </c>
      <c r="C558" s="43">
        <f>IF(E558=0,0,IMPRIMIR!$D$3)</f>
        <v>0</v>
      </c>
      <c r="D558" s="43">
        <f t="shared" si="32"/>
        <v>0</v>
      </c>
      <c r="E558" s="43">
        <f>IMPRIMIR!B557</f>
        <v>0</v>
      </c>
      <c r="F558" s="43">
        <f>IMPRIMIR!C557</f>
        <v>0</v>
      </c>
      <c r="G558" s="43">
        <f>IF(E558=0,0,IMPRIMIR!D557)</f>
        <v>0</v>
      </c>
      <c r="H558" s="43">
        <f>IF(E558=0,0,IMPRIMIR!E557)</f>
        <v>0</v>
      </c>
      <c r="I558" s="43">
        <f t="shared" si="33"/>
        <v>0</v>
      </c>
      <c r="J558" s="43">
        <f t="shared" si="34"/>
        <v>0</v>
      </c>
      <c r="K558" s="43">
        <f t="shared" si="35"/>
        <v>0</v>
      </c>
      <c r="L558" s="269"/>
      <c r="M558" s="269"/>
      <c r="N558" s="269"/>
      <c r="O558" s="269"/>
      <c r="P558" s="269"/>
      <c r="Q558" s="269"/>
      <c r="R558" s="269"/>
    </row>
    <row r="559" spans="1:18" x14ac:dyDescent="0.25">
      <c r="A559" s="270"/>
      <c r="B559" s="271">
        <f>IF(E559=0,0,IMPRIMIR!A558)</f>
        <v>0</v>
      </c>
      <c r="C559" s="43">
        <f>IF(E559=0,0,IMPRIMIR!$D$3)</f>
        <v>0</v>
      </c>
      <c r="D559" s="43">
        <f t="shared" si="32"/>
        <v>0</v>
      </c>
      <c r="E559" s="43">
        <f>IMPRIMIR!B558</f>
        <v>0</v>
      </c>
      <c r="F559" s="43">
        <f>IMPRIMIR!C558</f>
        <v>0</v>
      </c>
      <c r="G559" s="43">
        <f>IF(E559=0,0,IMPRIMIR!D558)</f>
        <v>0</v>
      </c>
      <c r="H559" s="43">
        <f>IF(E559=0,0,IMPRIMIR!E558)</f>
        <v>0</v>
      </c>
      <c r="I559" s="43">
        <f t="shared" si="33"/>
        <v>0</v>
      </c>
      <c r="J559" s="43">
        <f t="shared" si="34"/>
        <v>0</v>
      </c>
      <c r="K559" s="43">
        <f t="shared" si="35"/>
        <v>0</v>
      </c>
      <c r="L559" s="269"/>
      <c r="M559" s="269"/>
      <c r="N559" s="269"/>
      <c r="O559" s="269"/>
      <c r="P559" s="269"/>
      <c r="Q559" s="269"/>
      <c r="R559" s="269"/>
    </row>
    <row r="560" spans="1:18" x14ac:dyDescent="0.25">
      <c r="A560" s="270"/>
      <c r="B560" s="271">
        <f>IF(E560=0,0,IMPRIMIR!A559)</f>
        <v>0</v>
      </c>
      <c r="C560" s="43">
        <f>IF(E560=0,0,IMPRIMIR!$D$3)</f>
        <v>0</v>
      </c>
      <c r="D560" s="43">
        <f t="shared" si="32"/>
        <v>0</v>
      </c>
      <c r="E560" s="43">
        <f>IMPRIMIR!B559</f>
        <v>0</v>
      </c>
      <c r="F560" s="43">
        <f>IMPRIMIR!C559</f>
        <v>0</v>
      </c>
      <c r="G560" s="43">
        <f>IF(E560=0,0,IMPRIMIR!D559)</f>
        <v>0</v>
      </c>
      <c r="H560" s="43">
        <f>IF(E560=0,0,IMPRIMIR!E559)</f>
        <v>0</v>
      </c>
      <c r="I560" s="43">
        <f t="shared" si="33"/>
        <v>0</v>
      </c>
      <c r="J560" s="43">
        <f t="shared" si="34"/>
        <v>0</v>
      </c>
      <c r="K560" s="43">
        <f t="shared" si="35"/>
        <v>0</v>
      </c>
      <c r="L560" s="269"/>
      <c r="M560" s="269"/>
      <c r="N560" s="269"/>
      <c r="O560" s="269"/>
      <c r="P560" s="269"/>
      <c r="Q560" s="269"/>
      <c r="R560" s="269"/>
    </row>
    <row r="561" spans="1:18" x14ac:dyDescent="0.25">
      <c r="A561" s="270"/>
      <c r="B561" s="271">
        <f>IF(E561=0,0,IMPRIMIR!A560)</f>
        <v>0</v>
      </c>
      <c r="C561" s="43">
        <f>IF(E561=0,0,IMPRIMIR!$D$3)</f>
        <v>0</v>
      </c>
      <c r="D561" s="43">
        <f t="shared" si="32"/>
        <v>0</v>
      </c>
      <c r="E561" s="43">
        <f>IMPRIMIR!B560</f>
        <v>0</v>
      </c>
      <c r="F561" s="43">
        <f>IMPRIMIR!C560</f>
        <v>0</v>
      </c>
      <c r="G561" s="43">
        <f>IF(E561=0,0,IMPRIMIR!D560)</f>
        <v>0</v>
      </c>
      <c r="H561" s="43">
        <f>IF(E561=0,0,IMPRIMIR!E560)</f>
        <v>0</v>
      </c>
      <c r="I561" s="43">
        <f t="shared" si="33"/>
        <v>0</v>
      </c>
      <c r="J561" s="43">
        <f t="shared" si="34"/>
        <v>0</v>
      </c>
      <c r="K561" s="43">
        <f t="shared" si="35"/>
        <v>0</v>
      </c>
      <c r="L561" s="269"/>
      <c r="M561" s="269"/>
      <c r="N561" s="269"/>
      <c r="O561" s="269"/>
      <c r="P561" s="269"/>
      <c r="Q561" s="269"/>
      <c r="R561" s="269"/>
    </row>
    <row r="562" spans="1:18" x14ac:dyDescent="0.25">
      <c r="A562" s="270"/>
      <c r="B562" s="271">
        <f>IF(E562=0,0,IMPRIMIR!A561)</f>
        <v>0</v>
      </c>
      <c r="C562" s="43">
        <f>IF(E562=0,0,IMPRIMIR!$D$3)</f>
        <v>0</v>
      </c>
      <c r="D562" s="43">
        <f t="shared" si="32"/>
        <v>0</v>
      </c>
      <c r="E562" s="43">
        <f>IMPRIMIR!B561</f>
        <v>0</v>
      </c>
      <c r="F562" s="43">
        <f>IMPRIMIR!C561</f>
        <v>0</v>
      </c>
      <c r="G562" s="43">
        <f>IF(E562=0,0,IMPRIMIR!D561)</f>
        <v>0</v>
      </c>
      <c r="H562" s="43">
        <f>IF(E562=0,0,IMPRIMIR!E561)</f>
        <v>0</v>
      </c>
      <c r="I562" s="43">
        <f t="shared" si="33"/>
        <v>0</v>
      </c>
      <c r="J562" s="43">
        <f t="shared" si="34"/>
        <v>0</v>
      </c>
      <c r="K562" s="43">
        <f t="shared" si="35"/>
        <v>0</v>
      </c>
      <c r="L562" s="269"/>
      <c r="M562" s="269"/>
      <c r="N562" s="269"/>
      <c r="O562" s="269"/>
      <c r="P562" s="269"/>
      <c r="Q562" s="269"/>
      <c r="R562" s="269"/>
    </row>
    <row r="563" spans="1:18" x14ac:dyDescent="0.25">
      <c r="A563" s="270"/>
      <c r="B563" s="271">
        <f>IF(E563=0,0,IMPRIMIR!A562)</f>
        <v>0</v>
      </c>
      <c r="C563" s="43">
        <f>IF(E563=0,0,IMPRIMIR!$D$3)</f>
        <v>0</v>
      </c>
      <c r="D563" s="43">
        <f t="shared" si="32"/>
        <v>0</v>
      </c>
      <c r="E563" s="43">
        <f>IMPRIMIR!B562</f>
        <v>0</v>
      </c>
      <c r="F563" s="43">
        <f>IMPRIMIR!C562</f>
        <v>0</v>
      </c>
      <c r="G563" s="43">
        <f>IF(E563=0,0,IMPRIMIR!D562)</f>
        <v>0</v>
      </c>
      <c r="H563" s="43">
        <f>IF(E563=0,0,IMPRIMIR!E562)</f>
        <v>0</v>
      </c>
      <c r="I563" s="43">
        <f t="shared" si="33"/>
        <v>0</v>
      </c>
      <c r="J563" s="43">
        <f t="shared" si="34"/>
        <v>0</v>
      </c>
      <c r="K563" s="43">
        <f t="shared" si="35"/>
        <v>0</v>
      </c>
      <c r="L563" s="269"/>
      <c r="M563" s="269"/>
      <c r="N563" s="269"/>
      <c r="O563" s="269"/>
      <c r="P563" s="269"/>
      <c r="Q563" s="269"/>
      <c r="R563" s="269"/>
    </row>
    <row r="564" spans="1:18" x14ac:dyDescent="0.25">
      <c r="A564" s="270"/>
      <c r="B564" s="271">
        <f>IF(E564=0,0,IMPRIMIR!A563)</f>
        <v>0</v>
      </c>
      <c r="C564" s="43">
        <f>IF(E564=0,0,IMPRIMIR!$D$3)</f>
        <v>0</v>
      </c>
      <c r="D564" s="43">
        <f t="shared" si="32"/>
        <v>0</v>
      </c>
      <c r="E564" s="43">
        <f>IMPRIMIR!B563</f>
        <v>0</v>
      </c>
      <c r="F564" s="43">
        <f>IMPRIMIR!C563</f>
        <v>0</v>
      </c>
      <c r="G564" s="43">
        <f>IF(E564=0,0,IMPRIMIR!D563)</f>
        <v>0</v>
      </c>
      <c r="H564" s="43">
        <f>IF(E564=0,0,IMPRIMIR!E563)</f>
        <v>0</v>
      </c>
      <c r="I564" s="43">
        <f t="shared" si="33"/>
        <v>0</v>
      </c>
      <c r="J564" s="43">
        <f t="shared" si="34"/>
        <v>0</v>
      </c>
      <c r="K564" s="43">
        <f t="shared" si="35"/>
        <v>0</v>
      </c>
      <c r="L564" s="269"/>
      <c r="M564" s="269"/>
      <c r="N564" s="269"/>
      <c r="O564" s="269"/>
      <c r="P564" s="269"/>
      <c r="Q564" s="269"/>
      <c r="R564" s="269"/>
    </row>
    <row r="565" spans="1:18" x14ac:dyDescent="0.25">
      <c r="A565" s="270"/>
      <c r="B565" s="271">
        <f>IF(E565=0,0,IMPRIMIR!A564)</f>
        <v>0</v>
      </c>
      <c r="C565" s="43">
        <f>IF(E565=0,0,IMPRIMIR!$D$3)</f>
        <v>0</v>
      </c>
      <c r="D565" s="43">
        <f t="shared" si="32"/>
        <v>0</v>
      </c>
      <c r="E565" s="43">
        <f>IMPRIMIR!B564</f>
        <v>0</v>
      </c>
      <c r="F565" s="43">
        <f>IMPRIMIR!C564</f>
        <v>0</v>
      </c>
      <c r="G565" s="43">
        <f>IF(E565=0,0,IMPRIMIR!D564)</f>
        <v>0</v>
      </c>
      <c r="H565" s="43">
        <f>IF(E565=0,0,IMPRIMIR!E564)</f>
        <v>0</v>
      </c>
      <c r="I565" s="43">
        <f t="shared" si="33"/>
        <v>0</v>
      </c>
      <c r="J565" s="43">
        <f t="shared" si="34"/>
        <v>0</v>
      </c>
      <c r="K565" s="43">
        <f t="shared" si="35"/>
        <v>0</v>
      </c>
      <c r="L565" s="269"/>
      <c r="M565" s="269"/>
      <c r="N565" s="269"/>
      <c r="O565" s="269"/>
      <c r="P565" s="269"/>
      <c r="Q565" s="269"/>
      <c r="R565" s="269"/>
    </row>
    <row r="566" spans="1:18" x14ac:dyDescent="0.25">
      <c r="A566" s="270"/>
      <c r="B566" s="271">
        <f>IF(E566=0,0,IMPRIMIR!A565)</f>
        <v>0</v>
      </c>
      <c r="C566" s="43">
        <f>IF(E566=0,0,IMPRIMIR!$D$3)</f>
        <v>0</v>
      </c>
      <c r="D566" s="43">
        <f t="shared" si="32"/>
        <v>0</v>
      </c>
      <c r="E566" s="43">
        <f>IMPRIMIR!B565</f>
        <v>0</v>
      </c>
      <c r="F566" s="43">
        <f>IMPRIMIR!C565</f>
        <v>0</v>
      </c>
      <c r="G566" s="43">
        <f>IF(E566=0,0,IMPRIMIR!D565)</f>
        <v>0</v>
      </c>
      <c r="H566" s="43">
        <f>IF(E566=0,0,IMPRIMIR!E565)</f>
        <v>0</v>
      </c>
      <c r="I566" s="43">
        <f t="shared" si="33"/>
        <v>0</v>
      </c>
      <c r="J566" s="43">
        <f t="shared" si="34"/>
        <v>0</v>
      </c>
      <c r="K566" s="43">
        <f t="shared" si="35"/>
        <v>0</v>
      </c>
      <c r="L566" s="269"/>
      <c r="M566" s="269"/>
      <c r="N566" s="269"/>
      <c r="O566" s="269"/>
      <c r="P566" s="269"/>
      <c r="Q566" s="269"/>
      <c r="R566" s="269"/>
    </row>
    <row r="567" spans="1:18" x14ac:dyDescent="0.25">
      <c r="A567" s="270"/>
      <c r="B567" s="271">
        <f>IF(E567=0,0,IMPRIMIR!A566)</f>
        <v>0</v>
      </c>
      <c r="C567" s="43">
        <f>IF(E567=0,0,IMPRIMIR!$D$3)</f>
        <v>0</v>
      </c>
      <c r="D567" s="43">
        <f t="shared" si="32"/>
        <v>0</v>
      </c>
      <c r="E567" s="43">
        <f>IMPRIMIR!B566</f>
        <v>0</v>
      </c>
      <c r="F567" s="43">
        <f>IMPRIMIR!C566</f>
        <v>0</v>
      </c>
      <c r="G567" s="43">
        <f>IF(E567=0,0,IMPRIMIR!D566)</f>
        <v>0</v>
      </c>
      <c r="H567" s="43">
        <f>IF(E567=0,0,IMPRIMIR!E566)</f>
        <v>0</v>
      </c>
      <c r="I567" s="43">
        <f t="shared" si="33"/>
        <v>0</v>
      </c>
      <c r="J567" s="43">
        <f t="shared" si="34"/>
        <v>0</v>
      </c>
      <c r="K567" s="43">
        <f t="shared" si="35"/>
        <v>0</v>
      </c>
      <c r="L567" s="269"/>
      <c r="M567" s="269"/>
      <c r="N567" s="269"/>
      <c r="O567" s="269"/>
      <c r="P567" s="269"/>
      <c r="Q567" s="269"/>
      <c r="R567" s="269"/>
    </row>
    <row r="568" spans="1:18" x14ac:dyDescent="0.25">
      <c r="A568" s="270"/>
      <c r="B568" s="271">
        <f>IF(E568=0,0,IMPRIMIR!A567)</f>
        <v>0</v>
      </c>
      <c r="C568" s="43">
        <f>IF(E568=0,0,IMPRIMIR!$D$3)</f>
        <v>0</v>
      </c>
      <c r="D568" s="43">
        <f t="shared" si="32"/>
        <v>0</v>
      </c>
      <c r="E568" s="43">
        <f>IMPRIMIR!B567</f>
        <v>0</v>
      </c>
      <c r="F568" s="43">
        <f>IMPRIMIR!C567</f>
        <v>0</v>
      </c>
      <c r="G568" s="43">
        <f>IF(E568=0,0,IMPRIMIR!D567)</f>
        <v>0</v>
      </c>
      <c r="H568" s="43">
        <f>IF(E568=0,0,IMPRIMIR!E567)</f>
        <v>0</v>
      </c>
      <c r="I568" s="43">
        <f t="shared" si="33"/>
        <v>0</v>
      </c>
      <c r="J568" s="43">
        <f t="shared" si="34"/>
        <v>0</v>
      </c>
      <c r="K568" s="43">
        <f t="shared" si="35"/>
        <v>0</v>
      </c>
      <c r="L568" s="269"/>
      <c r="M568" s="269"/>
      <c r="N568" s="269"/>
      <c r="O568" s="269"/>
      <c r="P568" s="269"/>
      <c r="Q568" s="269"/>
      <c r="R568" s="269"/>
    </row>
    <row r="569" spans="1:18" x14ac:dyDescent="0.25">
      <c r="A569" s="270"/>
      <c r="B569" s="271">
        <f>IF(E569=0,0,IMPRIMIR!A568)</f>
        <v>0</v>
      </c>
      <c r="C569" s="43">
        <f>IF(E569=0,0,IMPRIMIR!$D$3)</f>
        <v>0</v>
      </c>
      <c r="D569" s="43">
        <f t="shared" si="32"/>
        <v>0</v>
      </c>
      <c r="E569" s="43">
        <f>IMPRIMIR!B568</f>
        <v>0</v>
      </c>
      <c r="F569" s="43">
        <f>IMPRIMIR!C568</f>
        <v>0</v>
      </c>
      <c r="G569" s="43">
        <f>IF(E569=0,0,IMPRIMIR!D568)</f>
        <v>0</v>
      </c>
      <c r="H569" s="43">
        <f>IF(E569=0,0,IMPRIMIR!E568)</f>
        <v>0</v>
      </c>
      <c r="I569" s="43">
        <f t="shared" si="33"/>
        <v>0</v>
      </c>
      <c r="J569" s="43">
        <f t="shared" si="34"/>
        <v>0</v>
      </c>
      <c r="K569" s="43">
        <f t="shared" si="35"/>
        <v>0</v>
      </c>
      <c r="L569" s="269"/>
      <c r="M569" s="269"/>
      <c r="N569" s="269"/>
      <c r="O569" s="269"/>
      <c r="P569" s="269"/>
      <c r="Q569" s="269"/>
      <c r="R569" s="269"/>
    </row>
    <row r="570" spans="1:18" x14ac:dyDescent="0.25">
      <c r="A570" s="270"/>
      <c r="B570" s="271">
        <f>IF(E570=0,0,IMPRIMIR!A569)</f>
        <v>0</v>
      </c>
      <c r="C570" s="43">
        <f>IF(E570=0,0,IMPRIMIR!$D$3)</f>
        <v>0</v>
      </c>
      <c r="D570" s="43">
        <f t="shared" si="32"/>
        <v>0</v>
      </c>
      <c r="E570" s="43">
        <f>IMPRIMIR!B569</f>
        <v>0</v>
      </c>
      <c r="F570" s="43">
        <f>IMPRIMIR!C569</f>
        <v>0</v>
      </c>
      <c r="G570" s="43">
        <f>IF(E570=0,0,IMPRIMIR!D569)</f>
        <v>0</v>
      </c>
      <c r="H570" s="43">
        <f>IF(E570=0,0,IMPRIMIR!E569)</f>
        <v>0</v>
      </c>
      <c r="I570" s="43">
        <f t="shared" si="33"/>
        <v>0</v>
      </c>
      <c r="J570" s="43">
        <f t="shared" si="34"/>
        <v>0</v>
      </c>
      <c r="K570" s="43">
        <f t="shared" si="35"/>
        <v>0</v>
      </c>
      <c r="L570" s="269"/>
      <c r="M570" s="269"/>
      <c r="N570" s="269"/>
      <c r="O570" s="269"/>
      <c r="P570" s="269"/>
      <c r="Q570" s="269"/>
      <c r="R570" s="269"/>
    </row>
    <row r="571" spans="1:18" x14ac:dyDescent="0.25">
      <c r="A571" s="270"/>
      <c r="B571" s="271">
        <f>IF(E571=0,0,IMPRIMIR!A570)</f>
        <v>0</v>
      </c>
      <c r="C571" s="43">
        <f>IF(E571=0,0,IMPRIMIR!$D$3)</f>
        <v>0</v>
      </c>
      <c r="D571" s="43">
        <f t="shared" si="32"/>
        <v>0</v>
      </c>
      <c r="E571" s="43">
        <f>IMPRIMIR!B570</f>
        <v>0</v>
      </c>
      <c r="F571" s="43">
        <f>IMPRIMIR!C570</f>
        <v>0</v>
      </c>
      <c r="G571" s="43">
        <f>IF(E571=0,0,IMPRIMIR!D570)</f>
        <v>0</v>
      </c>
      <c r="H571" s="43">
        <f>IF(E571=0,0,IMPRIMIR!E570)</f>
        <v>0</v>
      </c>
      <c r="I571" s="43">
        <f t="shared" si="33"/>
        <v>0</v>
      </c>
      <c r="J571" s="43">
        <f t="shared" si="34"/>
        <v>0</v>
      </c>
      <c r="K571" s="43">
        <f t="shared" si="35"/>
        <v>0</v>
      </c>
      <c r="L571" s="269"/>
      <c r="M571" s="269"/>
      <c r="N571" s="269"/>
      <c r="O571" s="269"/>
      <c r="P571" s="269"/>
      <c r="Q571" s="269"/>
      <c r="R571" s="269"/>
    </row>
    <row r="572" spans="1:18" x14ac:dyDescent="0.25">
      <c r="A572" s="270"/>
      <c r="B572" s="271">
        <f>IF(E572=0,0,IMPRIMIR!A571)</f>
        <v>0</v>
      </c>
      <c r="C572" s="43">
        <f>IF(E572=0,0,IMPRIMIR!$D$3)</f>
        <v>0</v>
      </c>
      <c r="D572" s="43">
        <f t="shared" si="32"/>
        <v>0</v>
      </c>
      <c r="E572" s="43">
        <f>IMPRIMIR!B571</f>
        <v>0</v>
      </c>
      <c r="F572" s="43">
        <f>IMPRIMIR!C571</f>
        <v>0</v>
      </c>
      <c r="G572" s="43">
        <f>IF(E572=0,0,IMPRIMIR!D571)</f>
        <v>0</v>
      </c>
      <c r="H572" s="43">
        <f>IF(E572=0,0,IMPRIMIR!E571)</f>
        <v>0</v>
      </c>
      <c r="I572" s="43">
        <f t="shared" si="33"/>
        <v>0</v>
      </c>
      <c r="J572" s="43">
        <f t="shared" si="34"/>
        <v>0</v>
      </c>
      <c r="K572" s="43">
        <f t="shared" si="35"/>
        <v>0</v>
      </c>
      <c r="L572" s="269"/>
      <c r="M572" s="269"/>
      <c r="N572" s="269"/>
      <c r="O572" s="269"/>
      <c r="P572" s="269"/>
      <c r="Q572" s="269"/>
      <c r="R572" s="269"/>
    </row>
    <row r="573" spans="1:18" x14ac:dyDescent="0.25">
      <c r="A573" s="270"/>
      <c r="B573" s="271">
        <f>IF(E573=0,0,IMPRIMIR!A572)</f>
        <v>0</v>
      </c>
      <c r="C573" s="43">
        <f>IF(E573=0,0,IMPRIMIR!$D$3)</f>
        <v>0</v>
      </c>
      <c r="D573" s="43">
        <f t="shared" si="32"/>
        <v>0</v>
      </c>
      <c r="E573" s="43">
        <f>IMPRIMIR!B572</f>
        <v>0</v>
      </c>
      <c r="F573" s="43">
        <f>IMPRIMIR!C572</f>
        <v>0</v>
      </c>
      <c r="G573" s="43">
        <f>IF(E573=0,0,IMPRIMIR!D572)</f>
        <v>0</v>
      </c>
      <c r="H573" s="43">
        <f>IF(E573=0,0,IMPRIMIR!E572)</f>
        <v>0</v>
      </c>
      <c r="I573" s="43">
        <f t="shared" si="33"/>
        <v>0</v>
      </c>
      <c r="J573" s="43">
        <f t="shared" si="34"/>
        <v>0</v>
      </c>
      <c r="K573" s="43">
        <f t="shared" si="35"/>
        <v>0</v>
      </c>
      <c r="L573" s="269"/>
      <c r="M573" s="269"/>
      <c r="N573" s="269"/>
      <c r="O573" s="269"/>
      <c r="P573" s="269"/>
      <c r="Q573" s="269"/>
      <c r="R573" s="269"/>
    </row>
    <row r="574" spans="1:18" x14ac:dyDescent="0.25">
      <c r="A574" s="270"/>
      <c r="B574" s="271">
        <f>IF(E574=0,0,IMPRIMIR!A573)</f>
        <v>0</v>
      </c>
      <c r="C574" s="43">
        <f>IF(E574=0,0,IMPRIMIR!$D$3)</f>
        <v>0</v>
      </c>
      <c r="D574" s="43">
        <f t="shared" si="32"/>
        <v>0</v>
      </c>
      <c r="E574" s="43">
        <f>IMPRIMIR!B573</f>
        <v>0</v>
      </c>
      <c r="F574" s="43">
        <f>IMPRIMIR!C573</f>
        <v>0</v>
      </c>
      <c r="G574" s="43">
        <f>IF(E574=0,0,IMPRIMIR!D573)</f>
        <v>0</v>
      </c>
      <c r="H574" s="43">
        <f>IF(E574=0,0,IMPRIMIR!E573)</f>
        <v>0</v>
      </c>
      <c r="I574" s="43">
        <f t="shared" si="33"/>
        <v>0</v>
      </c>
      <c r="J574" s="43">
        <f t="shared" si="34"/>
        <v>0</v>
      </c>
      <c r="K574" s="43">
        <f t="shared" si="35"/>
        <v>0</v>
      </c>
      <c r="L574" s="269"/>
      <c r="M574" s="269"/>
      <c r="N574" s="269"/>
      <c r="O574" s="269"/>
      <c r="P574" s="269"/>
      <c r="Q574" s="269"/>
      <c r="R574" s="269"/>
    </row>
    <row r="575" spans="1:18" x14ac:dyDescent="0.25">
      <c r="A575" s="270"/>
      <c r="B575" s="271">
        <f>IF(E575=0,0,IMPRIMIR!A574)</f>
        <v>0</v>
      </c>
      <c r="C575" s="43">
        <f>IF(E575=0,0,IMPRIMIR!$D$3)</f>
        <v>0</v>
      </c>
      <c r="D575" s="43">
        <f t="shared" si="32"/>
        <v>0</v>
      </c>
      <c r="E575" s="43">
        <f>IMPRIMIR!B574</f>
        <v>0</v>
      </c>
      <c r="F575" s="43">
        <f>IMPRIMIR!C574</f>
        <v>0</v>
      </c>
      <c r="G575" s="43">
        <f>IF(E575=0,0,IMPRIMIR!D574)</f>
        <v>0</v>
      </c>
      <c r="H575" s="43">
        <f>IF(E575=0,0,IMPRIMIR!E574)</f>
        <v>0</v>
      </c>
      <c r="I575" s="43">
        <f t="shared" si="33"/>
        <v>0</v>
      </c>
      <c r="J575" s="43">
        <f t="shared" si="34"/>
        <v>0</v>
      </c>
      <c r="K575" s="43">
        <f t="shared" si="35"/>
        <v>0</v>
      </c>
      <c r="L575" s="269"/>
      <c r="M575" s="269"/>
      <c r="N575" s="269"/>
      <c r="O575" s="269"/>
      <c r="P575" s="269"/>
      <c r="Q575" s="269"/>
      <c r="R575" s="269"/>
    </row>
    <row r="576" spans="1:18" x14ac:dyDescent="0.25">
      <c r="A576" s="270"/>
      <c r="B576" s="271">
        <f>IF(E576=0,0,IMPRIMIR!A575)</f>
        <v>0</v>
      </c>
      <c r="C576" s="43">
        <f>IF(E576=0,0,IMPRIMIR!$D$3)</f>
        <v>0</v>
      </c>
      <c r="D576" s="43">
        <f t="shared" si="32"/>
        <v>0</v>
      </c>
      <c r="E576" s="43">
        <f>IMPRIMIR!B575</f>
        <v>0</v>
      </c>
      <c r="F576" s="43">
        <f>IMPRIMIR!C575</f>
        <v>0</v>
      </c>
      <c r="G576" s="43">
        <f>IF(E576=0,0,IMPRIMIR!D575)</f>
        <v>0</v>
      </c>
      <c r="H576" s="43">
        <f>IF(E576=0,0,IMPRIMIR!E575)</f>
        <v>0</v>
      </c>
      <c r="I576" s="43">
        <f t="shared" si="33"/>
        <v>0</v>
      </c>
      <c r="J576" s="43">
        <f t="shared" si="34"/>
        <v>0</v>
      </c>
      <c r="K576" s="43">
        <f t="shared" si="35"/>
        <v>0</v>
      </c>
      <c r="L576" s="269"/>
      <c r="M576" s="269"/>
      <c r="N576" s="269"/>
      <c r="O576" s="269"/>
      <c r="P576" s="269"/>
      <c r="Q576" s="269"/>
      <c r="R576" s="269"/>
    </row>
    <row r="577" spans="1:18" x14ac:dyDescent="0.25">
      <c r="A577" s="270"/>
      <c r="B577" s="271">
        <f>IF(E577=0,0,IMPRIMIR!A576)</f>
        <v>0</v>
      </c>
      <c r="C577" s="43">
        <f>IF(E577=0,0,IMPRIMIR!$D$3)</f>
        <v>0</v>
      </c>
      <c r="D577" s="43">
        <f t="shared" si="32"/>
        <v>0</v>
      </c>
      <c r="E577" s="43">
        <f>IMPRIMIR!B576</f>
        <v>0</v>
      </c>
      <c r="F577" s="43">
        <f>IMPRIMIR!C576</f>
        <v>0</v>
      </c>
      <c r="G577" s="43">
        <f>IF(E577=0,0,IMPRIMIR!D576)</f>
        <v>0</v>
      </c>
      <c r="H577" s="43">
        <f>IF(E577=0,0,IMPRIMIR!E576)</f>
        <v>0</v>
      </c>
      <c r="I577" s="43">
        <f t="shared" si="33"/>
        <v>0</v>
      </c>
      <c r="J577" s="43">
        <f t="shared" si="34"/>
        <v>0</v>
      </c>
      <c r="K577" s="43">
        <f t="shared" si="35"/>
        <v>0</v>
      </c>
      <c r="L577" s="269"/>
      <c r="M577" s="269"/>
      <c r="N577" s="269"/>
      <c r="O577" s="269"/>
      <c r="P577" s="269"/>
      <c r="Q577" s="269"/>
      <c r="R577" s="269"/>
    </row>
    <row r="578" spans="1:18" x14ac:dyDescent="0.25">
      <c r="A578" s="270"/>
      <c r="B578" s="271">
        <f>IF(E578=0,0,IMPRIMIR!A577)</f>
        <v>0</v>
      </c>
      <c r="C578" s="43">
        <f>IF(E578=0,0,IMPRIMIR!$D$3)</f>
        <v>0</v>
      </c>
      <c r="D578" s="43">
        <f t="shared" si="32"/>
        <v>0</v>
      </c>
      <c r="E578" s="43">
        <f>IMPRIMIR!B577</f>
        <v>0</v>
      </c>
      <c r="F578" s="43">
        <f>IMPRIMIR!C577</f>
        <v>0</v>
      </c>
      <c r="G578" s="43">
        <f>IF(E578=0,0,IMPRIMIR!D577)</f>
        <v>0</v>
      </c>
      <c r="H578" s="43">
        <f>IF(E578=0,0,IMPRIMIR!E577)</f>
        <v>0</v>
      </c>
      <c r="I578" s="43">
        <f t="shared" si="33"/>
        <v>0</v>
      </c>
      <c r="J578" s="43">
        <f t="shared" si="34"/>
        <v>0</v>
      </c>
      <c r="K578" s="43">
        <f t="shared" si="35"/>
        <v>0</v>
      </c>
      <c r="L578" s="269"/>
      <c r="M578" s="269"/>
      <c r="N578" s="269"/>
      <c r="O578" s="269"/>
      <c r="P578" s="269"/>
      <c r="Q578" s="269"/>
      <c r="R578" s="269"/>
    </row>
    <row r="579" spans="1:18" x14ac:dyDescent="0.25">
      <c r="A579" s="270"/>
      <c r="B579" s="271">
        <f>IF(E579=0,0,IMPRIMIR!A578)</f>
        <v>0</v>
      </c>
      <c r="C579" s="43">
        <f>IF(E579=0,0,IMPRIMIR!$D$3)</f>
        <v>0</v>
      </c>
      <c r="D579" s="43">
        <f t="shared" si="32"/>
        <v>0</v>
      </c>
      <c r="E579" s="43">
        <f>IMPRIMIR!B578</f>
        <v>0</v>
      </c>
      <c r="F579" s="43">
        <f>IMPRIMIR!C578</f>
        <v>0</v>
      </c>
      <c r="G579" s="43">
        <f>IF(E579=0,0,IMPRIMIR!D578)</f>
        <v>0</v>
      </c>
      <c r="H579" s="43">
        <f>IF(E579=0,0,IMPRIMIR!E578)</f>
        <v>0</v>
      </c>
      <c r="I579" s="43">
        <f t="shared" si="33"/>
        <v>0</v>
      </c>
      <c r="J579" s="43">
        <f t="shared" si="34"/>
        <v>0</v>
      </c>
      <c r="K579" s="43">
        <f t="shared" si="35"/>
        <v>0</v>
      </c>
      <c r="L579" s="269"/>
      <c r="M579" s="269"/>
      <c r="N579" s="269"/>
      <c r="O579" s="269"/>
      <c r="P579" s="269"/>
      <c r="Q579" s="269"/>
      <c r="R579" s="269"/>
    </row>
    <row r="580" spans="1:18" x14ac:dyDescent="0.25">
      <c r="A580" s="270"/>
      <c r="B580" s="271">
        <f>IF(E580=0,0,IMPRIMIR!A579)</f>
        <v>0</v>
      </c>
      <c r="C580" s="43">
        <f>IF(E580=0,0,IMPRIMIR!$D$3)</f>
        <v>0</v>
      </c>
      <c r="D580" s="43">
        <f t="shared" si="32"/>
        <v>0</v>
      </c>
      <c r="E580" s="43">
        <f>IMPRIMIR!B579</f>
        <v>0</v>
      </c>
      <c r="F580" s="43">
        <f>IMPRIMIR!C579</f>
        <v>0</v>
      </c>
      <c r="G580" s="43">
        <f>IF(E580=0,0,IMPRIMIR!D579)</f>
        <v>0</v>
      </c>
      <c r="H580" s="43">
        <f>IF(E580=0,0,IMPRIMIR!E579)</f>
        <v>0</v>
      </c>
      <c r="I580" s="43">
        <f t="shared" si="33"/>
        <v>0</v>
      </c>
      <c r="J580" s="43">
        <f t="shared" si="34"/>
        <v>0</v>
      </c>
      <c r="K580" s="43">
        <f t="shared" si="35"/>
        <v>0</v>
      </c>
      <c r="L580" s="269"/>
      <c r="M580" s="269"/>
      <c r="N580" s="269"/>
      <c r="O580" s="269"/>
      <c r="P580" s="269"/>
      <c r="Q580" s="269"/>
      <c r="R580" s="269"/>
    </row>
    <row r="581" spans="1:18" x14ac:dyDescent="0.25">
      <c r="A581" s="270"/>
      <c r="B581" s="271">
        <f>IF(E581=0,0,IMPRIMIR!A580)</f>
        <v>0</v>
      </c>
      <c r="C581" s="43">
        <f>IF(E581=0,0,IMPRIMIR!$D$3)</f>
        <v>0</v>
      </c>
      <c r="D581" s="43">
        <f t="shared" si="32"/>
        <v>0</v>
      </c>
      <c r="E581" s="43">
        <f>IMPRIMIR!B580</f>
        <v>0</v>
      </c>
      <c r="F581" s="43">
        <f>IMPRIMIR!C580</f>
        <v>0</v>
      </c>
      <c r="G581" s="43">
        <f>IF(E581=0,0,IMPRIMIR!D580)</f>
        <v>0</v>
      </c>
      <c r="H581" s="43">
        <f>IF(E581=0,0,IMPRIMIR!E580)</f>
        <v>0</v>
      </c>
      <c r="I581" s="43">
        <f t="shared" si="33"/>
        <v>0</v>
      </c>
      <c r="J581" s="43">
        <f t="shared" si="34"/>
        <v>0</v>
      </c>
      <c r="K581" s="43">
        <f t="shared" si="35"/>
        <v>0</v>
      </c>
      <c r="L581" s="269"/>
      <c r="M581" s="269"/>
      <c r="N581" s="269"/>
      <c r="O581" s="269"/>
      <c r="P581" s="269"/>
      <c r="Q581" s="269"/>
      <c r="R581" s="269"/>
    </row>
    <row r="582" spans="1:18" x14ac:dyDescent="0.25">
      <c r="A582" s="270"/>
      <c r="B582" s="271">
        <f>IF(E582=0,0,IMPRIMIR!A581)</f>
        <v>0</v>
      </c>
      <c r="C582" s="43">
        <f>IF(E582=0,0,IMPRIMIR!$D$3)</f>
        <v>0</v>
      </c>
      <c r="D582" s="43">
        <f t="shared" si="32"/>
        <v>0</v>
      </c>
      <c r="E582" s="43">
        <f>IMPRIMIR!B581</f>
        <v>0</v>
      </c>
      <c r="F582" s="43">
        <f>IMPRIMIR!C581</f>
        <v>0</v>
      </c>
      <c r="G582" s="43">
        <f>IF(E582=0,0,IMPRIMIR!D581)</f>
        <v>0</v>
      </c>
      <c r="H582" s="43">
        <f>IF(E582=0,0,IMPRIMIR!E581)</f>
        <v>0</v>
      </c>
      <c r="I582" s="43">
        <f t="shared" si="33"/>
        <v>0</v>
      </c>
      <c r="J582" s="43">
        <f t="shared" si="34"/>
        <v>0</v>
      </c>
      <c r="K582" s="43">
        <f t="shared" si="35"/>
        <v>0</v>
      </c>
      <c r="L582" s="269"/>
      <c r="M582" s="269"/>
      <c r="N582" s="269"/>
      <c r="O582" s="269"/>
      <c r="P582" s="269"/>
      <c r="Q582" s="269"/>
      <c r="R582" s="269"/>
    </row>
    <row r="583" spans="1:18" x14ac:dyDescent="0.25">
      <c r="A583" s="270"/>
      <c r="B583" s="271">
        <f>IF(E583=0,0,IMPRIMIR!A582)</f>
        <v>0</v>
      </c>
      <c r="C583" s="43">
        <f>IF(E583=0,0,IMPRIMIR!$D$3)</f>
        <v>0</v>
      </c>
      <c r="D583" s="43">
        <f t="shared" si="32"/>
        <v>0</v>
      </c>
      <c r="E583" s="43">
        <f>IMPRIMIR!B582</f>
        <v>0</v>
      </c>
      <c r="F583" s="43">
        <f>IMPRIMIR!C582</f>
        <v>0</v>
      </c>
      <c r="G583" s="43">
        <f>IF(E583=0,0,IMPRIMIR!D582)</f>
        <v>0</v>
      </c>
      <c r="H583" s="43">
        <f>IF(E583=0,0,IMPRIMIR!E582)</f>
        <v>0</v>
      </c>
      <c r="I583" s="43">
        <f t="shared" si="33"/>
        <v>0</v>
      </c>
      <c r="J583" s="43">
        <f t="shared" si="34"/>
        <v>0</v>
      </c>
      <c r="K583" s="43">
        <f t="shared" si="35"/>
        <v>0</v>
      </c>
      <c r="L583" s="269"/>
      <c r="M583" s="269"/>
      <c r="N583" s="269"/>
      <c r="O583" s="269"/>
      <c r="P583" s="269"/>
      <c r="Q583" s="269"/>
      <c r="R583" s="269"/>
    </row>
    <row r="584" spans="1:18" x14ac:dyDescent="0.25">
      <c r="A584" s="270"/>
      <c r="B584" s="271">
        <f>IF(E584=0,0,IMPRIMIR!A583)</f>
        <v>0</v>
      </c>
      <c r="C584" s="43">
        <f>IF(E584=0,0,IMPRIMIR!$D$3)</f>
        <v>0</v>
      </c>
      <c r="D584" s="43">
        <f t="shared" si="32"/>
        <v>0</v>
      </c>
      <c r="E584" s="43">
        <f>IMPRIMIR!B583</f>
        <v>0</v>
      </c>
      <c r="F584" s="43">
        <f>IMPRIMIR!C583</f>
        <v>0</v>
      </c>
      <c r="G584" s="43">
        <f>IF(E584=0,0,IMPRIMIR!D583)</f>
        <v>0</v>
      </c>
      <c r="H584" s="43">
        <f>IF(E584=0,0,IMPRIMIR!E583)</f>
        <v>0</v>
      </c>
      <c r="I584" s="43">
        <f t="shared" si="33"/>
        <v>0</v>
      </c>
      <c r="J584" s="43">
        <f t="shared" si="34"/>
        <v>0</v>
      </c>
      <c r="K584" s="43">
        <f t="shared" si="35"/>
        <v>0</v>
      </c>
      <c r="L584" s="269"/>
      <c r="M584" s="269"/>
      <c r="N584" s="269"/>
      <c r="O584" s="269"/>
      <c r="P584" s="269"/>
      <c r="Q584" s="269"/>
      <c r="R584" s="269"/>
    </row>
    <row r="585" spans="1:18" x14ac:dyDescent="0.25">
      <c r="A585" s="270"/>
      <c r="B585" s="271">
        <f>IF(E585=0,0,IMPRIMIR!A584)</f>
        <v>0</v>
      </c>
      <c r="C585" s="43">
        <f>IF(E585=0,0,IMPRIMIR!$D$3)</f>
        <v>0</v>
      </c>
      <c r="D585" s="43">
        <f t="shared" ref="D585:D648" si="36">IF(E585="0",0,$G$2)</f>
        <v>0</v>
      </c>
      <c r="E585" s="43">
        <f>IMPRIMIR!B584</f>
        <v>0</v>
      </c>
      <c r="F585" s="43">
        <f>IMPRIMIR!C584</f>
        <v>0</v>
      </c>
      <c r="G585" s="43">
        <f>IF(E585=0,0,IMPRIMIR!D584)</f>
        <v>0</v>
      </c>
      <c r="H585" s="43">
        <f>IF(E585=0,0,IMPRIMIR!E584)</f>
        <v>0</v>
      </c>
      <c r="I585" s="43">
        <f t="shared" ref="I585:I648" si="37">IF(E585=0,0,$G$2)</f>
        <v>0</v>
      </c>
      <c r="J585" s="43">
        <f t="shared" ref="J585:J648" si="38">IF(E585=0,0,$G$4)</f>
        <v>0</v>
      </c>
      <c r="K585" s="43">
        <f t="shared" ref="K585:K648" si="39">IF(E585=0,0,$G$3)</f>
        <v>0</v>
      </c>
      <c r="L585" s="269"/>
      <c r="M585" s="269"/>
      <c r="N585" s="269"/>
      <c r="O585" s="269"/>
      <c r="P585" s="269"/>
      <c r="Q585" s="269"/>
      <c r="R585" s="269"/>
    </row>
    <row r="586" spans="1:18" x14ac:dyDescent="0.25">
      <c r="A586" s="270"/>
      <c r="B586" s="271">
        <f>IF(E586=0,0,IMPRIMIR!A585)</f>
        <v>0</v>
      </c>
      <c r="C586" s="43">
        <f>IF(E586=0,0,IMPRIMIR!$D$3)</f>
        <v>0</v>
      </c>
      <c r="D586" s="43">
        <f t="shared" si="36"/>
        <v>0</v>
      </c>
      <c r="E586" s="43">
        <f>IMPRIMIR!B585</f>
        <v>0</v>
      </c>
      <c r="F586" s="43">
        <f>IMPRIMIR!C585</f>
        <v>0</v>
      </c>
      <c r="G586" s="43">
        <f>IF(E586=0,0,IMPRIMIR!D585)</f>
        <v>0</v>
      </c>
      <c r="H586" s="43">
        <f>IF(E586=0,0,IMPRIMIR!E585)</f>
        <v>0</v>
      </c>
      <c r="I586" s="43">
        <f t="shared" si="37"/>
        <v>0</v>
      </c>
      <c r="J586" s="43">
        <f t="shared" si="38"/>
        <v>0</v>
      </c>
      <c r="K586" s="43">
        <f t="shared" si="39"/>
        <v>0</v>
      </c>
      <c r="L586" s="269"/>
      <c r="M586" s="269"/>
      <c r="N586" s="269"/>
      <c r="O586" s="269"/>
      <c r="P586" s="269"/>
      <c r="Q586" s="269"/>
      <c r="R586" s="269"/>
    </row>
    <row r="587" spans="1:18" x14ac:dyDescent="0.25">
      <c r="A587" s="270"/>
      <c r="B587" s="271">
        <f>IF(E587=0,0,IMPRIMIR!A586)</f>
        <v>0</v>
      </c>
      <c r="C587" s="43">
        <f>IF(E587=0,0,IMPRIMIR!$D$3)</f>
        <v>0</v>
      </c>
      <c r="D587" s="43">
        <f t="shared" si="36"/>
        <v>0</v>
      </c>
      <c r="E587" s="43">
        <f>IMPRIMIR!B586</f>
        <v>0</v>
      </c>
      <c r="F587" s="43">
        <f>IMPRIMIR!C586</f>
        <v>0</v>
      </c>
      <c r="G587" s="43">
        <f>IF(E587=0,0,IMPRIMIR!D586)</f>
        <v>0</v>
      </c>
      <c r="H587" s="43">
        <f>IF(E587=0,0,IMPRIMIR!E586)</f>
        <v>0</v>
      </c>
      <c r="I587" s="43">
        <f t="shared" si="37"/>
        <v>0</v>
      </c>
      <c r="J587" s="43">
        <f t="shared" si="38"/>
        <v>0</v>
      </c>
      <c r="K587" s="43">
        <f t="shared" si="39"/>
        <v>0</v>
      </c>
      <c r="L587" s="269"/>
      <c r="M587" s="269"/>
      <c r="N587" s="269"/>
      <c r="O587" s="269"/>
      <c r="P587" s="269"/>
      <c r="Q587" s="269"/>
      <c r="R587" s="269"/>
    </row>
    <row r="588" spans="1:18" x14ac:dyDescent="0.25">
      <c r="A588" s="270"/>
      <c r="B588" s="271">
        <f>IF(E588=0,0,IMPRIMIR!A587)</f>
        <v>0</v>
      </c>
      <c r="C588" s="43">
        <f>IF(E588=0,0,IMPRIMIR!$D$3)</f>
        <v>0</v>
      </c>
      <c r="D588" s="43">
        <f t="shared" si="36"/>
        <v>0</v>
      </c>
      <c r="E588" s="43">
        <f>IMPRIMIR!B587</f>
        <v>0</v>
      </c>
      <c r="F588" s="43">
        <f>IMPRIMIR!C587</f>
        <v>0</v>
      </c>
      <c r="G588" s="43">
        <f>IF(E588=0,0,IMPRIMIR!D587)</f>
        <v>0</v>
      </c>
      <c r="H588" s="43">
        <f>IF(E588=0,0,IMPRIMIR!E587)</f>
        <v>0</v>
      </c>
      <c r="I588" s="43">
        <f t="shared" si="37"/>
        <v>0</v>
      </c>
      <c r="J588" s="43">
        <f t="shared" si="38"/>
        <v>0</v>
      </c>
      <c r="K588" s="43">
        <f t="shared" si="39"/>
        <v>0</v>
      </c>
      <c r="L588" s="269"/>
      <c r="M588" s="269"/>
      <c r="N588" s="269"/>
      <c r="O588" s="269"/>
      <c r="P588" s="269"/>
      <c r="Q588" s="269"/>
      <c r="R588" s="269"/>
    </row>
    <row r="589" spans="1:18" x14ac:dyDescent="0.25">
      <c r="A589" s="270"/>
      <c r="B589" s="271">
        <f>IF(E589=0,0,IMPRIMIR!A588)</f>
        <v>0</v>
      </c>
      <c r="C589" s="43">
        <f>IF(E589=0,0,IMPRIMIR!$D$3)</f>
        <v>0</v>
      </c>
      <c r="D589" s="43">
        <f t="shared" si="36"/>
        <v>0</v>
      </c>
      <c r="E589" s="43">
        <f>IMPRIMIR!B588</f>
        <v>0</v>
      </c>
      <c r="F589" s="43">
        <f>IMPRIMIR!C588</f>
        <v>0</v>
      </c>
      <c r="G589" s="43">
        <f>IF(E589=0,0,IMPRIMIR!D588)</f>
        <v>0</v>
      </c>
      <c r="H589" s="43">
        <f>IF(E589=0,0,IMPRIMIR!E588)</f>
        <v>0</v>
      </c>
      <c r="I589" s="43">
        <f t="shared" si="37"/>
        <v>0</v>
      </c>
      <c r="J589" s="43">
        <f t="shared" si="38"/>
        <v>0</v>
      </c>
      <c r="K589" s="43">
        <f t="shared" si="39"/>
        <v>0</v>
      </c>
      <c r="L589" s="269"/>
      <c r="M589" s="269"/>
      <c r="N589" s="269"/>
      <c r="O589" s="269"/>
      <c r="P589" s="269"/>
      <c r="Q589" s="269"/>
      <c r="R589" s="269"/>
    </row>
    <row r="590" spans="1:18" x14ac:dyDescent="0.25">
      <c r="A590" s="270"/>
      <c r="B590" s="271">
        <f>IF(E590=0,0,IMPRIMIR!A589)</f>
        <v>0</v>
      </c>
      <c r="C590" s="43">
        <f>IF(E590=0,0,IMPRIMIR!$D$3)</f>
        <v>0</v>
      </c>
      <c r="D590" s="43">
        <f t="shared" si="36"/>
        <v>0</v>
      </c>
      <c r="E590" s="43">
        <f>IMPRIMIR!B589</f>
        <v>0</v>
      </c>
      <c r="F590" s="43">
        <f>IMPRIMIR!C589</f>
        <v>0</v>
      </c>
      <c r="G590" s="43">
        <f>IF(E590=0,0,IMPRIMIR!D589)</f>
        <v>0</v>
      </c>
      <c r="H590" s="43">
        <f>IF(E590=0,0,IMPRIMIR!E589)</f>
        <v>0</v>
      </c>
      <c r="I590" s="43">
        <f t="shared" si="37"/>
        <v>0</v>
      </c>
      <c r="J590" s="43">
        <f t="shared" si="38"/>
        <v>0</v>
      </c>
      <c r="K590" s="43">
        <f t="shared" si="39"/>
        <v>0</v>
      </c>
      <c r="L590" s="269"/>
      <c r="M590" s="269"/>
      <c r="N590" s="269"/>
      <c r="O590" s="269"/>
      <c r="P590" s="269"/>
      <c r="Q590" s="269"/>
      <c r="R590" s="269"/>
    </row>
    <row r="591" spans="1:18" x14ac:dyDescent="0.25">
      <c r="A591" s="270"/>
      <c r="B591" s="271">
        <f>IF(E591=0,0,IMPRIMIR!A590)</f>
        <v>0</v>
      </c>
      <c r="C591" s="43">
        <f>IF(E591=0,0,IMPRIMIR!$D$3)</f>
        <v>0</v>
      </c>
      <c r="D591" s="43">
        <f t="shared" si="36"/>
        <v>0</v>
      </c>
      <c r="E591" s="43">
        <f>IMPRIMIR!B590</f>
        <v>0</v>
      </c>
      <c r="F591" s="43">
        <f>IMPRIMIR!C590</f>
        <v>0</v>
      </c>
      <c r="G591" s="43">
        <f>IF(E591=0,0,IMPRIMIR!D590)</f>
        <v>0</v>
      </c>
      <c r="H591" s="43">
        <f>IF(E591=0,0,IMPRIMIR!E590)</f>
        <v>0</v>
      </c>
      <c r="I591" s="43">
        <f t="shared" si="37"/>
        <v>0</v>
      </c>
      <c r="J591" s="43">
        <f t="shared" si="38"/>
        <v>0</v>
      </c>
      <c r="K591" s="43">
        <f t="shared" si="39"/>
        <v>0</v>
      </c>
      <c r="L591" s="269"/>
      <c r="M591" s="269"/>
      <c r="N591" s="269"/>
      <c r="O591" s="269"/>
      <c r="P591" s="269"/>
      <c r="Q591" s="269"/>
      <c r="R591" s="269"/>
    </row>
    <row r="592" spans="1:18" x14ac:dyDescent="0.25">
      <c r="A592" s="270"/>
      <c r="B592" s="271">
        <f>IF(E592=0,0,IMPRIMIR!A591)</f>
        <v>0</v>
      </c>
      <c r="C592" s="43">
        <f>IF(E592=0,0,IMPRIMIR!$D$3)</f>
        <v>0</v>
      </c>
      <c r="D592" s="43">
        <f t="shared" si="36"/>
        <v>0</v>
      </c>
      <c r="E592" s="43">
        <f>IMPRIMIR!B591</f>
        <v>0</v>
      </c>
      <c r="F592" s="43">
        <f>IMPRIMIR!C591</f>
        <v>0</v>
      </c>
      <c r="G592" s="43">
        <f>IF(E592=0,0,IMPRIMIR!D591)</f>
        <v>0</v>
      </c>
      <c r="H592" s="43">
        <f>IF(E592=0,0,IMPRIMIR!E591)</f>
        <v>0</v>
      </c>
      <c r="I592" s="43">
        <f t="shared" si="37"/>
        <v>0</v>
      </c>
      <c r="J592" s="43">
        <f t="shared" si="38"/>
        <v>0</v>
      </c>
      <c r="K592" s="43">
        <f t="shared" si="39"/>
        <v>0</v>
      </c>
      <c r="L592" s="269"/>
      <c r="M592" s="269"/>
      <c r="N592" s="269"/>
      <c r="O592" s="269"/>
      <c r="P592" s="269"/>
      <c r="Q592" s="269"/>
      <c r="R592" s="269"/>
    </row>
    <row r="593" spans="1:18" x14ac:dyDescent="0.25">
      <c r="A593" s="270"/>
      <c r="B593" s="271">
        <f>IF(E593=0,0,IMPRIMIR!A592)</f>
        <v>0</v>
      </c>
      <c r="C593" s="43">
        <f>IF(E593=0,0,IMPRIMIR!$D$3)</f>
        <v>0</v>
      </c>
      <c r="D593" s="43">
        <f t="shared" si="36"/>
        <v>0</v>
      </c>
      <c r="E593" s="43">
        <f>IMPRIMIR!B592</f>
        <v>0</v>
      </c>
      <c r="F593" s="43">
        <f>IMPRIMIR!C592</f>
        <v>0</v>
      </c>
      <c r="G593" s="43">
        <f>IF(E593=0,0,IMPRIMIR!D592)</f>
        <v>0</v>
      </c>
      <c r="H593" s="43">
        <f>IF(E593=0,0,IMPRIMIR!E592)</f>
        <v>0</v>
      </c>
      <c r="I593" s="43">
        <f t="shared" si="37"/>
        <v>0</v>
      </c>
      <c r="J593" s="43">
        <f t="shared" si="38"/>
        <v>0</v>
      </c>
      <c r="K593" s="43">
        <f t="shared" si="39"/>
        <v>0</v>
      </c>
      <c r="L593" s="269"/>
      <c r="M593" s="269"/>
      <c r="N593" s="269"/>
      <c r="O593" s="269"/>
      <c r="P593" s="269"/>
      <c r="Q593" s="269"/>
      <c r="R593" s="269"/>
    </row>
    <row r="594" spans="1:18" x14ac:dyDescent="0.25">
      <c r="A594" s="270"/>
      <c r="B594" s="271">
        <f>IF(E594=0,0,IMPRIMIR!A593)</f>
        <v>0</v>
      </c>
      <c r="C594" s="43">
        <f>IF(E594=0,0,IMPRIMIR!$D$3)</f>
        <v>0</v>
      </c>
      <c r="D594" s="43">
        <f t="shared" si="36"/>
        <v>0</v>
      </c>
      <c r="E594" s="43">
        <f>IMPRIMIR!B593</f>
        <v>0</v>
      </c>
      <c r="F594" s="43">
        <f>IMPRIMIR!C593</f>
        <v>0</v>
      </c>
      <c r="G594" s="43">
        <f>IF(E594=0,0,IMPRIMIR!D593)</f>
        <v>0</v>
      </c>
      <c r="H594" s="43">
        <f>IF(E594=0,0,IMPRIMIR!E593)</f>
        <v>0</v>
      </c>
      <c r="I594" s="43">
        <f t="shared" si="37"/>
        <v>0</v>
      </c>
      <c r="J594" s="43">
        <f t="shared" si="38"/>
        <v>0</v>
      </c>
      <c r="K594" s="43">
        <f t="shared" si="39"/>
        <v>0</v>
      </c>
      <c r="L594" s="269"/>
      <c r="M594" s="269"/>
      <c r="N594" s="269"/>
      <c r="O594" s="269"/>
      <c r="P594" s="269"/>
      <c r="Q594" s="269"/>
      <c r="R594" s="269"/>
    </row>
    <row r="595" spans="1:18" x14ac:dyDescent="0.25">
      <c r="A595" s="270"/>
      <c r="B595" s="271">
        <f>IF(E595=0,0,IMPRIMIR!A594)</f>
        <v>0</v>
      </c>
      <c r="C595" s="43">
        <f>IF(E595=0,0,IMPRIMIR!$D$3)</f>
        <v>0</v>
      </c>
      <c r="D595" s="43">
        <f t="shared" si="36"/>
        <v>0</v>
      </c>
      <c r="E595" s="43">
        <f>IMPRIMIR!B594</f>
        <v>0</v>
      </c>
      <c r="F595" s="43">
        <f>IMPRIMIR!C594</f>
        <v>0</v>
      </c>
      <c r="G595" s="43">
        <f>IF(E595=0,0,IMPRIMIR!D594)</f>
        <v>0</v>
      </c>
      <c r="H595" s="43">
        <f>IF(E595=0,0,IMPRIMIR!E594)</f>
        <v>0</v>
      </c>
      <c r="I595" s="43">
        <f t="shared" si="37"/>
        <v>0</v>
      </c>
      <c r="J595" s="43">
        <f t="shared" si="38"/>
        <v>0</v>
      </c>
      <c r="K595" s="43">
        <f t="shared" si="39"/>
        <v>0</v>
      </c>
      <c r="L595" s="269"/>
      <c r="M595" s="269"/>
      <c r="N595" s="269"/>
      <c r="O595" s="269"/>
      <c r="P595" s="269"/>
      <c r="Q595" s="269"/>
      <c r="R595" s="269"/>
    </row>
    <row r="596" spans="1:18" x14ac:dyDescent="0.25">
      <c r="A596" s="270"/>
      <c r="B596" s="271">
        <f>IF(E596=0,0,IMPRIMIR!A595)</f>
        <v>0</v>
      </c>
      <c r="C596" s="43">
        <f>IF(E596=0,0,IMPRIMIR!$D$3)</f>
        <v>0</v>
      </c>
      <c r="D596" s="43">
        <f t="shared" si="36"/>
        <v>0</v>
      </c>
      <c r="E596" s="43">
        <f>IMPRIMIR!B595</f>
        <v>0</v>
      </c>
      <c r="F596" s="43">
        <f>IMPRIMIR!C595</f>
        <v>0</v>
      </c>
      <c r="G596" s="43">
        <f>IF(E596=0,0,IMPRIMIR!D595)</f>
        <v>0</v>
      </c>
      <c r="H596" s="43">
        <f>IF(E596=0,0,IMPRIMIR!E595)</f>
        <v>0</v>
      </c>
      <c r="I596" s="43">
        <f t="shared" si="37"/>
        <v>0</v>
      </c>
      <c r="J596" s="43">
        <f t="shared" si="38"/>
        <v>0</v>
      </c>
      <c r="K596" s="43">
        <f t="shared" si="39"/>
        <v>0</v>
      </c>
      <c r="L596" s="269"/>
      <c r="M596" s="269"/>
      <c r="N596" s="269"/>
      <c r="O596" s="269"/>
      <c r="P596" s="269"/>
      <c r="Q596" s="269"/>
      <c r="R596" s="269"/>
    </row>
    <row r="597" spans="1:18" x14ac:dyDescent="0.25">
      <c r="A597" s="270"/>
      <c r="B597" s="271">
        <f>IF(E597=0,0,IMPRIMIR!A596)</f>
        <v>0</v>
      </c>
      <c r="C597" s="43">
        <f>IF(E597=0,0,IMPRIMIR!$D$3)</f>
        <v>0</v>
      </c>
      <c r="D597" s="43">
        <f t="shared" si="36"/>
        <v>0</v>
      </c>
      <c r="E597" s="43">
        <f>IMPRIMIR!B596</f>
        <v>0</v>
      </c>
      <c r="F597" s="43">
        <f>IMPRIMIR!C596</f>
        <v>0</v>
      </c>
      <c r="G597" s="43">
        <f>IF(E597=0,0,IMPRIMIR!D596)</f>
        <v>0</v>
      </c>
      <c r="H597" s="43">
        <f>IF(E597=0,0,IMPRIMIR!E596)</f>
        <v>0</v>
      </c>
      <c r="I597" s="43">
        <f t="shared" si="37"/>
        <v>0</v>
      </c>
      <c r="J597" s="43">
        <f t="shared" si="38"/>
        <v>0</v>
      </c>
      <c r="K597" s="43">
        <f t="shared" si="39"/>
        <v>0</v>
      </c>
      <c r="L597" s="269"/>
      <c r="M597" s="269"/>
      <c r="N597" s="269"/>
      <c r="O597" s="269"/>
      <c r="P597" s="269"/>
      <c r="Q597" s="269"/>
      <c r="R597" s="269"/>
    </row>
    <row r="598" spans="1:18" x14ac:dyDescent="0.25">
      <c r="A598" s="270"/>
      <c r="B598" s="271">
        <f>IF(E598=0,0,IMPRIMIR!A597)</f>
        <v>0</v>
      </c>
      <c r="C598" s="43">
        <f>IF(E598=0,0,IMPRIMIR!$D$3)</f>
        <v>0</v>
      </c>
      <c r="D598" s="43">
        <f t="shared" si="36"/>
        <v>0</v>
      </c>
      <c r="E598" s="43">
        <f>IMPRIMIR!B597</f>
        <v>0</v>
      </c>
      <c r="F598" s="43">
        <f>IMPRIMIR!C597</f>
        <v>0</v>
      </c>
      <c r="G598" s="43">
        <f>IF(E598=0,0,IMPRIMIR!D597)</f>
        <v>0</v>
      </c>
      <c r="H598" s="43">
        <f>IF(E598=0,0,IMPRIMIR!E597)</f>
        <v>0</v>
      </c>
      <c r="I598" s="43">
        <f t="shared" si="37"/>
        <v>0</v>
      </c>
      <c r="J598" s="43">
        <f t="shared" si="38"/>
        <v>0</v>
      </c>
      <c r="K598" s="43">
        <f t="shared" si="39"/>
        <v>0</v>
      </c>
      <c r="L598" s="269"/>
      <c r="M598" s="269"/>
      <c r="N598" s="269"/>
      <c r="O598" s="269"/>
      <c r="P598" s="269"/>
      <c r="Q598" s="269"/>
      <c r="R598" s="269"/>
    </row>
    <row r="599" spans="1:18" x14ac:dyDescent="0.25">
      <c r="A599" s="270"/>
      <c r="B599" s="271">
        <f>IF(E599=0,0,IMPRIMIR!A598)</f>
        <v>0</v>
      </c>
      <c r="C599" s="43">
        <f>IF(E599=0,0,IMPRIMIR!$D$3)</f>
        <v>0</v>
      </c>
      <c r="D599" s="43">
        <f t="shared" si="36"/>
        <v>0</v>
      </c>
      <c r="E599" s="43">
        <f>IMPRIMIR!B598</f>
        <v>0</v>
      </c>
      <c r="F599" s="43">
        <f>IMPRIMIR!C598</f>
        <v>0</v>
      </c>
      <c r="G599" s="43">
        <f>IF(E599=0,0,IMPRIMIR!D598)</f>
        <v>0</v>
      </c>
      <c r="H599" s="43">
        <f>IF(E599=0,0,IMPRIMIR!E598)</f>
        <v>0</v>
      </c>
      <c r="I599" s="43">
        <f t="shared" si="37"/>
        <v>0</v>
      </c>
      <c r="J599" s="43">
        <f t="shared" si="38"/>
        <v>0</v>
      </c>
      <c r="K599" s="43">
        <f t="shared" si="39"/>
        <v>0</v>
      </c>
      <c r="L599" s="269"/>
      <c r="M599" s="269"/>
      <c r="N599" s="269"/>
      <c r="O599" s="269"/>
      <c r="P599" s="269"/>
      <c r="Q599" s="269"/>
      <c r="R599" s="269"/>
    </row>
    <row r="600" spans="1:18" x14ac:dyDescent="0.25">
      <c r="A600" s="270"/>
      <c r="B600" s="271">
        <f>IF(E600=0,0,IMPRIMIR!A599)</f>
        <v>0</v>
      </c>
      <c r="C600" s="43">
        <f>IF(E600=0,0,IMPRIMIR!$D$3)</f>
        <v>0</v>
      </c>
      <c r="D600" s="43">
        <f t="shared" si="36"/>
        <v>0</v>
      </c>
      <c r="E600" s="43">
        <f>IMPRIMIR!B599</f>
        <v>0</v>
      </c>
      <c r="F600" s="43">
        <f>IMPRIMIR!C599</f>
        <v>0</v>
      </c>
      <c r="G600" s="43">
        <f>IF(E600=0,0,IMPRIMIR!D599)</f>
        <v>0</v>
      </c>
      <c r="H600" s="43">
        <f>IF(E600=0,0,IMPRIMIR!E599)</f>
        <v>0</v>
      </c>
      <c r="I600" s="43">
        <f t="shared" si="37"/>
        <v>0</v>
      </c>
      <c r="J600" s="43">
        <f t="shared" si="38"/>
        <v>0</v>
      </c>
      <c r="K600" s="43">
        <f t="shared" si="39"/>
        <v>0</v>
      </c>
      <c r="L600" s="269"/>
      <c r="M600" s="269"/>
      <c r="N600" s="269"/>
      <c r="O600" s="269"/>
      <c r="P600" s="269"/>
      <c r="Q600" s="269"/>
      <c r="R600" s="269"/>
    </row>
    <row r="601" spans="1:18" x14ac:dyDescent="0.25">
      <c r="A601" s="270"/>
      <c r="B601" s="271">
        <f>IF(E601=0,0,IMPRIMIR!A600)</f>
        <v>0</v>
      </c>
      <c r="C601" s="43">
        <f>IF(E601=0,0,IMPRIMIR!$D$3)</f>
        <v>0</v>
      </c>
      <c r="D601" s="43">
        <f t="shared" si="36"/>
        <v>0</v>
      </c>
      <c r="E601" s="43">
        <f>IMPRIMIR!B600</f>
        <v>0</v>
      </c>
      <c r="F601" s="43">
        <f>IMPRIMIR!C600</f>
        <v>0</v>
      </c>
      <c r="G601" s="43">
        <f>IF(E601=0,0,IMPRIMIR!D600)</f>
        <v>0</v>
      </c>
      <c r="H601" s="43">
        <f>IF(E601=0,0,IMPRIMIR!E600)</f>
        <v>0</v>
      </c>
      <c r="I601" s="43">
        <f t="shared" si="37"/>
        <v>0</v>
      </c>
      <c r="J601" s="43">
        <f t="shared" si="38"/>
        <v>0</v>
      </c>
      <c r="K601" s="43">
        <f t="shared" si="39"/>
        <v>0</v>
      </c>
      <c r="L601" s="269"/>
      <c r="M601" s="269"/>
      <c r="N601" s="269"/>
      <c r="O601" s="269"/>
      <c r="P601" s="269"/>
      <c r="Q601" s="269"/>
      <c r="R601" s="269"/>
    </row>
    <row r="602" spans="1:18" x14ac:dyDescent="0.25">
      <c r="A602" s="270"/>
      <c r="B602" s="271">
        <f>IF(E602=0,0,IMPRIMIR!A601)</f>
        <v>0</v>
      </c>
      <c r="C602" s="43">
        <f>IF(E602=0,0,IMPRIMIR!$D$3)</f>
        <v>0</v>
      </c>
      <c r="D602" s="43">
        <f t="shared" si="36"/>
        <v>0</v>
      </c>
      <c r="E602" s="43">
        <f>IMPRIMIR!B601</f>
        <v>0</v>
      </c>
      <c r="F602" s="43">
        <f>IMPRIMIR!C601</f>
        <v>0</v>
      </c>
      <c r="G602" s="43">
        <f>IF(E602=0,0,IMPRIMIR!D601)</f>
        <v>0</v>
      </c>
      <c r="H602" s="43">
        <f>IF(E602=0,0,IMPRIMIR!E601)</f>
        <v>0</v>
      </c>
      <c r="I602" s="43">
        <f t="shared" si="37"/>
        <v>0</v>
      </c>
      <c r="J602" s="43">
        <f t="shared" si="38"/>
        <v>0</v>
      </c>
      <c r="K602" s="43">
        <f t="shared" si="39"/>
        <v>0</v>
      </c>
      <c r="L602" s="269"/>
      <c r="M602" s="269"/>
      <c r="N602" s="269"/>
      <c r="O602" s="269"/>
      <c r="P602" s="269"/>
      <c r="Q602" s="269"/>
      <c r="R602" s="269"/>
    </row>
    <row r="603" spans="1:18" x14ac:dyDescent="0.25">
      <c r="A603" s="270"/>
      <c r="B603" s="271">
        <f>IF(E603=0,0,IMPRIMIR!A602)</f>
        <v>0</v>
      </c>
      <c r="C603" s="43">
        <f>IF(E603=0,0,IMPRIMIR!$D$3)</f>
        <v>0</v>
      </c>
      <c r="D603" s="43">
        <f t="shared" si="36"/>
        <v>0</v>
      </c>
      <c r="E603" s="43">
        <f>IMPRIMIR!B602</f>
        <v>0</v>
      </c>
      <c r="F603" s="43">
        <f>IMPRIMIR!C602</f>
        <v>0</v>
      </c>
      <c r="G603" s="43">
        <f>IF(E603=0,0,IMPRIMIR!D602)</f>
        <v>0</v>
      </c>
      <c r="H603" s="43">
        <f>IF(E603=0,0,IMPRIMIR!E602)</f>
        <v>0</v>
      </c>
      <c r="I603" s="43">
        <f t="shared" si="37"/>
        <v>0</v>
      </c>
      <c r="J603" s="43">
        <f t="shared" si="38"/>
        <v>0</v>
      </c>
      <c r="K603" s="43">
        <f t="shared" si="39"/>
        <v>0</v>
      </c>
      <c r="L603" s="269"/>
      <c r="M603" s="269"/>
      <c r="N603" s="269"/>
      <c r="O603" s="269"/>
      <c r="P603" s="269"/>
      <c r="Q603" s="269"/>
      <c r="R603" s="269"/>
    </row>
    <row r="604" spans="1:18" x14ac:dyDescent="0.25">
      <c r="A604" s="270"/>
      <c r="B604" s="271">
        <f>IF(E604=0,0,IMPRIMIR!A603)</f>
        <v>0</v>
      </c>
      <c r="C604" s="43">
        <f>IF(E604=0,0,IMPRIMIR!$D$3)</f>
        <v>0</v>
      </c>
      <c r="D604" s="43">
        <f t="shared" si="36"/>
        <v>0</v>
      </c>
      <c r="E604" s="43">
        <f>IMPRIMIR!B603</f>
        <v>0</v>
      </c>
      <c r="F604" s="43">
        <f>IMPRIMIR!C603</f>
        <v>0</v>
      </c>
      <c r="G604" s="43">
        <f>IF(E604=0,0,IMPRIMIR!D603)</f>
        <v>0</v>
      </c>
      <c r="H604" s="43">
        <f>IF(E604=0,0,IMPRIMIR!E603)</f>
        <v>0</v>
      </c>
      <c r="I604" s="43">
        <f t="shared" si="37"/>
        <v>0</v>
      </c>
      <c r="J604" s="43">
        <f t="shared" si="38"/>
        <v>0</v>
      </c>
      <c r="K604" s="43">
        <f t="shared" si="39"/>
        <v>0</v>
      </c>
      <c r="L604" s="269"/>
      <c r="M604" s="269"/>
      <c r="N604" s="269"/>
      <c r="O604" s="269"/>
      <c r="P604" s="269"/>
      <c r="Q604" s="269"/>
      <c r="R604" s="269"/>
    </row>
    <row r="605" spans="1:18" x14ac:dyDescent="0.25">
      <c r="A605" s="270"/>
      <c r="B605" s="271">
        <f>IF(E605=0,0,IMPRIMIR!A604)</f>
        <v>0</v>
      </c>
      <c r="C605" s="43">
        <f>IF(E605=0,0,IMPRIMIR!$D$3)</f>
        <v>0</v>
      </c>
      <c r="D605" s="43">
        <f t="shared" si="36"/>
        <v>0</v>
      </c>
      <c r="E605" s="43">
        <f>IMPRIMIR!B604</f>
        <v>0</v>
      </c>
      <c r="F605" s="43">
        <f>IMPRIMIR!C604</f>
        <v>0</v>
      </c>
      <c r="G605" s="43">
        <f>IF(E605=0,0,IMPRIMIR!D604)</f>
        <v>0</v>
      </c>
      <c r="H605" s="43">
        <f>IF(E605=0,0,IMPRIMIR!E604)</f>
        <v>0</v>
      </c>
      <c r="I605" s="43">
        <f t="shared" si="37"/>
        <v>0</v>
      </c>
      <c r="J605" s="43">
        <f t="shared" si="38"/>
        <v>0</v>
      </c>
      <c r="K605" s="43">
        <f t="shared" si="39"/>
        <v>0</v>
      </c>
      <c r="L605" s="269"/>
      <c r="M605" s="269"/>
      <c r="N605" s="269"/>
      <c r="O605" s="269"/>
      <c r="P605" s="269"/>
      <c r="Q605" s="269"/>
      <c r="R605" s="269"/>
    </row>
    <row r="606" spans="1:18" x14ac:dyDescent="0.25">
      <c r="A606" s="270"/>
      <c r="B606" s="271">
        <f>IF(E606=0,0,IMPRIMIR!A605)</f>
        <v>0</v>
      </c>
      <c r="C606" s="43">
        <f>IF(E606=0,0,IMPRIMIR!$D$3)</f>
        <v>0</v>
      </c>
      <c r="D606" s="43">
        <f t="shared" si="36"/>
        <v>0</v>
      </c>
      <c r="E606" s="43">
        <f>IMPRIMIR!B605</f>
        <v>0</v>
      </c>
      <c r="F606" s="43">
        <f>IMPRIMIR!C605</f>
        <v>0</v>
      </c>
      <c r="G606" s="43">
        <f>IF(E606=0,0,IMPRIMIR!D605)</f>
        <v>0</v>
      </c>
      <c r="H606" s="43">
        <f>IF(E606=0,0,IMPRIMIR!E605)</f>
        <v>0</v>
      </c>
      <c r="I606" s="43">
        <f t="shared" si="37"/>
        <v>0</v>
      </c>
      <c r="J606" s="43">
        <f t="shared" si="38"/>
        <v>0</v>
      </c>
      <c r="K606" s="43">
        <f t="shared" si="39"/>
        <v>0</v>
      </c>
      <c r="L606" s="269"/>
      <c r="M606" s="269"/>
      <c r="N606" s="269"/>
      <c r="O606" s="269"/>
      <c r="P606" s="269"/>
      <c r="Q606" s="269"/>
      <c r="R606" s="269"/>
    </row>
    <row r="607" spans="1:18" x14ac:dyDescent="0.25">
      <c r="A607" s="270"/>
      <c r="B607" s="271">
        <f>IF(E607=0,0,IMPRIMIR!A606)</f>
        <v>0</v>
      </c>
      <c r="C607" s="43">
        <f>IF(E607=0,0,IMPRIMIR!$D$3)</f>
        <v>0</v>
      </c>
      <c r="D607" s="43">
        <f t="shared" si="36"/>
        <v>0</v>
      </c>
      <c r="E607" s="43">
        <f>IMPRIMIR!B606</f>
        <v>0</v>
      </c>
      <c r="F607" s="43">
        <f>IMPRIMIR!C606</f>
        <v>0</v>
      </c>
      <c r="G607" s="43">
        <f>IF(E607=0,0,IMPRIMIR!D606)</f>
        <v>0</v>
      </c>
      <c r="H607" s="43">
        <f>IF(E607=0,0,IMPRIMIR!E606)</f>
        <v>0</v>
      </c>
      <c r="I607" s="43">
        <f t="shared" si="37"/>
        <v>0</v>
      </c>
      <c r="J607" s="43">
        <f t="shared" si="38"/>
        <v>0</v>
      </c>
      <c r="K607" s="43">
        <f t="shared" si="39"/>
        <v>0</v>
      </c>
      <c r="L607" s="269"/>
      <c r="M607" s="269"/>
      <c r="N607" s="269"/>
      <c r="O607" s="269"/>
      <c r="P607" s="269"/>
      <c r="Q607" s="269"/>
      <c r="R607" s="269"/>
    </row>
    <row r="608" spans="1:18" x14ac:dyDescent="0.25">
      <c r="A608" s="270"/>
      <c r="B608" s="271">
        <f>IF(E608=0,0,IMPRIMIR!A607)</f>
        <v>0</v>
      </c>
      <c r="C608" s="43">
        <f>IF(E608=0,0,IMPRIMIR!$D$3)</f>
        <v>0</v>
      </c>
      <c r="D608" s="43">
        <f t="shared" si="36"/>
        <v>0</v>
      </c>
      <c r="E608" s="43">
        <f>IMPRIMIR!B607</f>
        <v>0</v>
      </c>
      <c r="F608" s="43">
        <f>IMPRIMIR!C607</f>
        <v>0</v>
      </c>
      <c r="G608" s="43">
        <f>IF(E608=0,0,IMPRIMIR!D607)</f>
        <v>0</v>
      </c>
      <c r="H608" s="43">
        <f>IF(E608=0,0,IMPRIMIR!E607)</f>
        <v>0</v>
      </c>
      <c r="I608" s="43">
        <f t="shared" si="37"/>
        <v>0</v>
      </c>
      <c r="J608" s="43">
        <f t="shared" si="38"/>
        <v>0</v>
      </c>
      <c r="K608" s="43">
        <f t="shared" si="39"/>
        <v>0</v>
      </c>
      <c r="L608" s="269"/>
      <c r="M608" s="269"/>
      <c r="N608" s="269"/>
      <c r="O608" s="269"/>
      <c r="P608" s="269"/>
      <c r="Q608" s="269"/>
      <c r="R608" s="269"/>
    </row>
    <row r="609" spans="1:18" x14ac:dyDescent="0.25">
      <c r="A609" s="270"/>
      <c r="B609" s="271">
        <f>IF(E609=0,0,IMPRIMIR!A608)</f>
        <v>0</v>
      </c>
      <c r="C609" s="43">
        <f>IF(E609=0,0,IMPRIMIR!$D$3)</f>
        <v>0</v>
      </c>
      <c r="D609" s="43">
        <f t="shared" si="36"/>
        <v>0</v>
      </c>
      <c r="E609" s="43">
        <f>IMPRIMIR!B608</f>
        <v>0</v>
      </c>
      <c r="F609" s="43">
        <f>IMPRIMIR!C608</f>
        <v>0</v>
      </c>
      <c r="G609" s="43">
        <f>IF(E609=0,0,IMPRIMIR!D608)</f>
        <v>0</v>
      </c>
      <c r="H609" s="43">
        <f>IF(E609=0,0,IMPRIMIR!E608)</f>
        <v>0</v>
      </c>
      <c r="I609" s="43">
        <f t="shared" si="37"/>
        <v>0</v>
      </c>
      <c r="J609" s="43">
        <f t="shared" si="38"/>
        <v>0</v>
      </c>
      <c r="K609" s="43">
        <f t="shared" si="39"/>
        <v>0</v>
      </c>
      <c r="L609" s="269"/>
      <c r="M609" s="269"/>
      <c r="N609" s="269"/>
      <c r="O609" s="269"/>
      <c r="P609" s="269"/>
      <c r="Q609" s="269"/>
      <c r="R609" s="269"/>
    </row>
    <row r="610" spans="1:18" x14ac:dyDescent="0.25">
      <c r="A610" s="270"/>
      <c r="B610" s="271">
        <f>IF(E610=0,0,IMPRIMIR!A609)</f>
        <v>0</v>
      </c>
      <c r="C610" s="43">
        <f>IF(E610=0,0,IMPRIMIR!$D$3)</f>
        <v>0</v>
      </c>
      <c r="D610" s="43">
        <f t="shared" si="36"/>
        <v>0</v>
      </c>
      <c r="E610" s="43">
        <f>IMPRIMIR!B609</f>
        <v>0</v>
      </c>
      <c r="F610" s="43">
        <f>IMPRIMIR!C609</f>
        <v>0</v>
      </c>
      <c r="G610" s="43">
        <f>IF(E610=0,0,IMPRIMIR!D609)</f>
        <v>0</v>
      </c>
      <c r="H610" s="43">
        <f>IF(E610=0,0,IMPRIMIR!E609)</f>
        <v>0</v>
      </c>
      <c r="I610" s="43">
        <f t="shared" si="37"/>
        <v>0</v>
      </c>
      <c r="J610" s="43">
        <f t="shared" si="38"/>
        <v>0</v>
      </c>
      <c r="K610" s="43">
        <f t="shared" si="39"/>
        <v>0</v>
      </c>
      <c r="L610" s="269"/>
      <c r="M610" s="269"/>
      <c r="N610" s="269"/>
      <c r="O610" s="269"/>
      <c r="P610" s="269"/>
      <c r="Q610" s="269"/>
      <c r="R610" s="269"/>
    </row>
    <row r="611" spans="1:18" x14ac:dyDescent="0.25">
      <c r="A611" s="270"/>
      <c r="B611" s="271">
        <f>IF(E611=0,0,IMPRIMIR!A610)</f>
        <v>0</v>
      </c>
      <c r="C611" s="43">
        <f>IF(E611=0,0,IMPRIMIR!$D$3)</f>
        <v>0</v>
      </c>
      <c r="D611" s="43">
        <f t="shared" si="36"/>
        <v>0</v>
      </c>
      <c r="E611" s="43">
        <f>IMPRIMIR!B610</f>
        <v>0</v>
      </c>
      <c r="F611" s="43">
        <f>IMPRIMIR!C610</f>
        <v>0</v>
      </c>
      <c r="G611" s="43">
        <f>IF(E611=0,0,IMPRIMIR!D610)</f>
        <v>0</v>
      </c>
      <c r="H611" s="43">
        <f>IF(E611=0,0,IMPRIMIR!E610)</f>
        <v>0</v>
      </c>
      <c r="I611" s="43">
        <f t="shared" si="37"/>
        <v>0</v>
      </c>
      <c r="J611" s="43">
        <f t="shared" si="38"/>
        <v>0</v>
      </c>
      <c r="K611" s="43">
        <f t="shared" si="39"/>
        <v>0</v>
      </c>
      <c r="L611" s="269"/>
      <c r="M611" s="269"/>
      <c r="N611" s="269"/>
      <c r="O611" s="269"/>
      <c r="P611" s="269"/>
      <c r="Q611" s="269"/>
      <c r="R611" s="269"/>
    </row>
    <row r="612" spans="1:18" x14ac:dyDescent="0.25">
      <c r="A612" s="270"/>
      <c r="B612" s="271">
        <f>IF(E612=0,0,IMPRIMIR!A611)</f>
        <v>0</v>
      </c>
      <c r="C612" s="43">
        <f>IF(E612=0,0,IMPRIMIR!$D$3)</f>
        <v>0</v>
      </c>
      <c r="D612" s="43">
        <f t="shared" si="36"/>
        <v>0</v>
      </c>
      <c r="E612" s="43">
        <f>IMPRIMIR!B611</f>
        <v>0</v>
      </c>
      <c r="F612" s="43">
        <f>IMPRIMIR!C611</f>
        <v>0</v>
      </c>
      <c r="G612" s="43">
        <f>IF(E612=0,0,IMPRIMIR!D611)</f>
        <v>0</v>
      </c>
      <c r="H612" s="43">
        <f>IF(E612=0,0,IMPRIMIR!E611)</f>
        <v>0</v>
      </c>
      <c r="I612" s="43">
        <f t="shared" si="37"/>
        <v>0</v>
      </c>
      <c r="J612" s="43">
        <f t="shared" si="38"/>
        <v>0</v>
      </c>
      <c r="K612" s="43">
        <f t="shared" si="39"/>
        <v>0</v>
      </c>
      <c r="L612" s="269"/>
      <c r="M612" s="269"/>
      <c r="N612" s="269"/>
      <c r="O612" s="269"/>
      <c r="P612" s="269"/>
      <c r="Q612" s="269"/>
      <c r="R612" s="269"/>
    </row>
    <row r="613" spans="1:18" x14ac:dyDescent="0.25">
      <c r="A613" s="270"/>
      <c r="B613" s="271">
        <f>IF(E613=0,0,IMPRIMIR!A612)</f>
        <v>0</v>
      </c>
      <c r="C613" s="43">
        <f>IF(E613=0,0,IMPRIMIR!$D$3)</f>
        <v>0</v>
      </c>
      <c r="D613" s="43">
        <f t="shared" si="36"/>
        <v>0</v>
      </c>
      <c r="E613" s="43">
        <f>IMPRIMIR!B612</f>
        <v>0</v>
      </c>
      <c r="F613" s="43">
        <f>IMPRIMIR!C612</f>
        <v>0</v>
      </c>
      <c r="G613" s="43">
        <f>IF(E613=0,0,IMPRIMIR!D612)</f>
        <v>0</v>
      </c>
      <c r="H613" s="43">
        <f>IF(E613=0,0,IMPRIMIR!E612)</f>
        <v>0</v>
      </c>
      <c r="I613" s="43">
        <f t="shared" si="37"/>
        <v>0</v>
      </c>
      <c r="J613" s="43">
        <f t="shared" si="38"/>
        <v>0</v>
      </c>
      <c r="K613" s="43">
        <f t="shared" si="39"/>
        <v>0</v>
      </c>
      <c r="L613" s="269"/>
      <c r="M613" s="269"/>
      <c r="N613" s="269"/>
      <c r="O613" s="269"/>
      <c r="P613" s="269"/>
      <c r="Q613" s="269"/>
      <c r="R613" s="269"/>
    </row>
    <row r="614" spans="1:18" x14ac:dyDescent="0.25">
      <c r="A614" s="270"/>
      <c r="B614" s="271">
        <f>IF(E614=0,0,IMPRIMIR!A613)</f>
        <v>0</v>
      </c>
      <c r="C614" s="43">
        <f>IF(E614=0,0,IMPRIMIR!$D$3)</f>
        <v>0</v>
      </c>
      <c r="D614" s="43">
        <f t="shared" si="36"/>
        <v>0</v>
      </c>
      <c r="E614" s="43">
        <f>IMPRIMIR!B613</f>
        <v>0</v>
      </c>
      <c r="F614" s="43">
        <f>IMPRIMIR!C613</f>
        <v>0</v>
      </c>
      <c r="G614" s="43">
        <f>IF(E614=0,0,IMPRIMIR!D613)</f>
        <v>0</v>
      </c>
      <c r="H614" s="43">
        <f>IF(E614=0,0,IMPRIMIR!E613)</f>
        <v>0</v>
      </c>
      <c r="I614" s="43">
        <f t="shared" si="37"/>
        <v>0</v>
      </c>
      <c r="J614" s="43">
        <f t="shared" si="38"/>
        <v>0</v>
      </c>
      <c r="K614" s="43">
        <f t="shared" si="39"/>
        <v>0</v>
      </c>
      <c r="L614" s="269"/>
      <c r="M614" s="269"/>
      <c r="N614" s="269"/>
      <c r="O614" s="269"/>
      <c r="P614" s="269"/>
      <c r="Q614" s="269"/>
      <c r="R614" s="269"/>
    </row>
    <row r="615" spans="1:18" x14ac:dyDescent="0.25">
      <c r="A615" s="270"/>
      <c r="B615" s="271">
        <f>IF(E615=0,0,IMPRIMIR!A614)</f>
        <v>0</v>
      </c>
      <c r="C615" s="43">
        <f>IF(E615=0,0,IMPRIMIR!$D$3)</f>
        <v>0</v>
      </c>
      <c r="D615" s="43">
        <f t="shared" si="36"/>
        <v>0</v>
      </c>
      <c r="E615" s="43">
        <f>IMPRIMIR!B614</f>
        <v>0</v>
      </c>
      <c r="F615" s="43">
        <f>IMPRIMIR!C614</f>
        <v>0</v>
      </c>
      <c r="G615" s="43">
        <f>IF(E615=0,0,IMPRIMIR!D614)</f>
        <v>0</v>
      </c>
      <c r="H615" s="43">
        <f>IF(E615=0,0,IMPRIMIR!E614)</f>
        <v>0</v>
      </c>
      <c r="I615" s="43">
        <f t="shared" si="37"/>
        <v>0</v>
      </c>
      <c r="J615" s="43">
        <f t="shared" si="38"/>
        <v>0</v>
      </c>
      <c r="K615" s="43">
        <f t="shared" si="39"/>
        <v>0</v>
      </c>
      <c r="L615" s="269"/>
      <c r="M615" s="269"/>
      <c r="N615" s="269"/>
      <c r="O615" s="269"/>
      <c r="P615" s="269"/>
      <c r="Q615" s="269"/>
      <c r="R615" s="269"/>
    </row>
    <row r="616" spans="1:18" x14ac:dyDescent="0.25">
      <c r="A616" s="270"/>
      <c r="B616" s="271">
        <f>IF(E616=0,0,IMPRIMIR!A615)</f>
        <v>0</v>
      </c>
      <c r="C616" s="43">
        <f>IF(E616=0,0,IMPRIMIR!$D$3)</f>
        <v>0</v>
      </c>
      <c r="D616" s="43">
        <f t="shared" si="36"/>
        <v>0</v>
      </c>
      <c r="E616" s="43">
        <f>IMPRIMIR!B615</f>
        <v>0</v>
      </c>
      <c r="F616" s="43">
        <f>IMPRIMIR!C615</f>
        <v>0</v>
      </c>
      <c r="G616" s="43">
        <f>IF(E616=0,0,IMPRIMIR!D615)</f>
        <v>0</v>
      </c>
      <c r="H616" s="43">
        <f>IF(E616=0,0,IMPRIMIR!E615)</f>
        <v>0</v>
      </c>
      <c r="I616" s="43">
        <f t="shared" si="37"/>
        <v>0</v>
      </c>
      <c r="J616" s="43">
        <f t="shared" si="38"/>
        <v>0</v>
      </c>
      <c r="K616" s="43">
        <f t="shared" si="39"/>
        <v>0</v>
      </c>
      <c r="L616" s="269"/>
      <c r="M616" s="269"/>
      <c r="N616" s="269"/>
      <c r="O616" s="269"/>
      <c r="P616" s="269"/>
      <c r="Q616" s="269"/>
      <c r="R616" s="269"/>
    </row>
    <row r="617" spans="1:18" x14ac:dyDescent="0.25">
      <c r="A617" s="270"/>
      <c r="B617" s="271">
        <f>IF(E617=0,0,IMPRIMIR!A616)</f>
        <v>0</v>
      </c>
      <c r="C617" s="43">
        <f>IF(E617=0,0,IMPRIMIR!$D$3)</f>
        <v>0</v>
      </c>
      <c r="D617" s="43">
        <f t="shared" si="36"/>
        <v>0</v>
      </c>
      <c r="E617" s="43">
        <f>IMPRIMIR!B616</f>
        <v>0</v>
      </c>
      <c r="F617" s="43">
        <f>IMPRIMIR!C616</f>
        <v>0</v>
      </c>
      <c r="G617" s="43">
        <f>IF(E617=0,0,IMPRIMIR!D616)</f>
        <v>0</v>
      </c>
      <c r="H617" s="43">
        <f>IF(E617=0,0,IMPRIMIR!E616)</f>
        <v>0</v>
      </c>
      <c r="I617" s="43">
        <f t="shared" si="37"/>
        <v>0</v>
      </c>
      <c r="J617" s="43">
        <f t="shared" si="38"/>
        <v>0</v>
      </c>
      <c r="K617" s="43">
        <f t="shared" si="39"/>
        <v>0</v>
      </c>
      <c r="L617" s="269"/>
      <c r="M617" s="269"/>
      <c r="N617" s="269"/>
      <c r="O617" s="269"/>
      <c r="P617" s="269"/>
      <c r="Q617" s="269"/>
      <c r="R617" s="269"/>
    </row>
    <row r="618" spans="1:18" x14ac:dyDescent="0.25">
      <c r="A618" s="270"/>
      <c r="B618" s="271">
        <f>IF(E618=0,0,IMPRIMIR!A617)</f>
        <v>0</v>
      </c>
      <c r="C618" s="43">
        <f>IF(E618=0,0,IMPRIMIR!$D$3)</f>
        <v>0</v>
      </c>
      <c r="D618" s="43">
        <f t="shared" si="36"/>
        <v>0</v>
      </c>
      <c r="E618" s="43">
        <f>IMPRIMIR!B617</f>
        <v>0</v>
      </c>
      <c r="F618" s="43">
        <f>IMPRIMIR!C617</f>
        <v>0</v>
      </c>
      <c r="G618" s="43">
        <f>IF(E618=0,0,IMPRIMIR!D617)</f>
        <v>0</v>
      </c>
      <c r="H618" s="43">
        <f>IF(E618=0,0,IMPRIMIR!E617)</f>
        <v>0</v>
      </c>
      <c r="I618" s="43">
        <f t="shared" si="37"/>
        <v>0</v>
      </c>
      <c r="J618" s="43">
        <f t="shared" si="38"/>
        <v>0</v>
      </c>
      <c r="K618" s="43">
        <f t="shared" si="39"/>
        <v>0</v>
      </c>
      <c r="L618" s="269"/>
      <c r="M618" s="269"/>
      <c r="N618" s="269"/>
      <c r="O618" s="269"/>
      <c r="P618" s="269"/>
      <c r="Q618" s="269"/>
      <c r="R618" s="269"/>
    </row>
    <row r="619" spans="1:18" x14ac:dyDescent="0.25">
      <c r="A619" s="270"/>
      <c r="B619" s="271">
        <f>IF(E619=0,0,IMPRIMIR!A618)</f>
        <v>0</v>
      </c>
      <c r="C619" s="43">
        <f>IF(E619=0,0,IMPRIMIR!$D$3)</f>
        <v>0</v>
      </c>
      <c r="D619" s="43">
        <f t="shared" si="36"/>
        <v>0</v>
      </c>
      <c r="E619" s="43">
        <f>IMPRIMIR!B618</f>
        <v>0</v>
      </c>
      <c r="F619" s="43">
        <f>IMPRIMIR!C618</f>
        <v>0</v>
      </c>
      <c r="G619" s="43">
        <f>IF(E619=0,0,IMPRIMIR!D618)</f>
        <v>0</v>
      </c>
      <c r="H619" s="43">
        <f>IF(E619=0,0,IMPRIMIR!E618)</f>
        <v>0</v>
      </c>
      <c r="I619" s="43">
        <f t="shared" si="37"/>
        <v>0</v>
      </c>
      <c r="J619" s="43">
        <f t="shared" si="38"/>
        <v>0</v>
      </c>
      <c r="K619" s="43">
        <f t="shared" si="39"/>
        <v>0</v>
      </c>
      <c r="L619" s="269"/>
      <c r="M619" s="269"/>
      <c r="N619" s="269"/>
      <c r="O619" s="269"/>
      <c r="P619" s="269"/>
      <c r="Q619" s="269"/>
      <c r="R619" s="269"/>
    </row>
    <row r="620" spans="1:18" x14ac:dyDescent="0.25">
      <c r="A620" s="270"/>
      <c r="B620" s="271">
        <f>IF(E620=0,0,IMPRIMIR!A619)</f>
        <v>0</v>
      </c>
      <c r="C620" s="43">
        <f>IF(E620=0,0,IMPRIMIR!$D$3)</f>
        <v>0</v>
      </c>
      <c r="D620" s="43">
        <f t="shared" si="36"/>
        <v>0</v>
      </c>
      <c r="E620" s="43">
        <f>IMPRIMIR!B619</f>
        <v>0</v>
      </c>
      <c r="F620" s="43">
        <f>IMPRIMIR!C619</f>
        <v>0</v>
      </c>
      <c r="G620" s="43">
        <f>IF(E620=0,0,IMPRIMIR!D619)</f>
        <v>0</v>
      </c>
      <c r="H620" s="43">
        <f>IF(E620=0,0,IMPRIMIR!E619)</f>
        <v>0</v>
      </c>
      <c r="I620" s="43">
        <f t="shared" si="37"/>
        <v>0</v>
      </c>
      <c r="J620" s="43">
        <f t="shared" si="38"/>
        <v>0</v>
      </c>
      <c r="K620" s="43">
        <f t="shared" si="39"/>
        <v>0</v>
      </c>
      <c r="L620" s="269"/>
      <c r="M620" s="269"/>
      <c r="N620" s="269"/>
      <c r="O620" s="269"/>
      <c r="P620" s="269"/>
      <c r="Q620" s="269"/>
      <c r="R620" s="269"/>
    </row>
    <row r="621" spans="1:18" x14ac:dyDescent="0.25">
      <c r="A621" s="270"/>
      <c r="B621" s="271">
        <f>IF(E621=0,0,IMPRIMIR!A620)</f>
        <v>0</v>
      </c>
      <c r="C621" s="43">
        <f>IF(E621=0,0,IMPRIMIR!$D$3)</f>
        <v>0</v>
      </c>
      <c r="D621" s="43">
        <f t="shared" si="36"/>
        <v>0</v>
      </c>
      <c r="E621" s="43">
        <f>IMPRIMIR!B620</f>
        <v>0</v>
      </c>
      <c r="F621" s="43">
        <f>IMPRIMIR!C620</f>
        <v>0</v>
      </c>
      <c r="G621" s="43">
        <f>IF(E621=0,0,IMPRIMIR!D620)</f>
        <v>0</v>
      </c>
      <c r="H621" s="43">
        <f>IF(E621=0,0,IMPRIMIR!E620)</f>
        <v>0</v>
      </c>
      <c r="I621" s="43">
        <f t="shared" si="37"/>
        <v>0</v>
      </c>
      <c r="J621" s="43">
        <f t="shared" si="38"/>
        <v>0</v>
      </c>
      <c r="K621" s="43">
        <f t="shared" si="39"/>
        <v>0</v>
      </c>
      <c r="L621" s="269"/>
      <c r="M621" s="269"/>
      <c r="N621" s="269"/>
      <c r="O621" s="269"/>
      <c r="P621" s="269"/>
      <c r="Q621" s="269"/>
      <c r="R621" s="269"/>
    </row>
    <row r="622" spans="1:18" x14ac:dyDescent="0.25">
      <c r="A622" s="270"/>
      <c r="B622" s="271">
        <f>IF(E622=0,0,IMPRIMIR!A621)</f>
        <v>0</v>
      </c>
      <c r="C622" s="43">
        <f>IF(E622=0,0,IMPRIMIR!$D$3)</f>
        <v>0</v>
      </c>
      <c r="D622" s="43">
        <f t="shared" si="36"/>
        <v>0</v>
      </c>
      <c r="E622" s="43">
        <f>IMPRIMIR!B621</f>
        <v>0</v>
      </c>
      <c r="F622" s="43">
        <f>IMPRIMIR!C621</f>
        <v>0</v>
      </c>
      <c r="G622" s="43">
        <f>IF(E622=0,0,IMPRIMIR!D621)</f>
        <v>0</v>
      </c>
      <c r="H622" s="43">
        <f>IF(E622=0,0,IMPRIMIR!E621)</f>
        <v>0</v>
      </c>
      <c r="I622" s="43">
        <f t="shared" si="37"/>
        <v>0</v>
      </c>
      <c r="J622" s="43">
        <f t="shared" si="38"/>
        <v>0</v>
      </c>
      <c r="K622" s="43">
        <f t="shared" si="39"/>
        <v>0</v>
      </c>
      <c r="L622" s="269"/>
      <c r="M622" s="269"/>
      <c r="N622" s="269"/>
      <c r="O622" s="269"/>
      <c r="P622" s="269"/>
      <c r="Q622" s="269"/>
      <c r="R622" s="269"/>
    </row>
    <row r="623" spans="1:18" x14ac:dyDescent="0.25">
      <c r="A623" s="270"/>
      <c r="B623" s="271">
        <f>IF(E623=0,0,IMPRIMIR!A622)</f>
        <v>0</v>
      </c>
      <c r="C623" s="43">
        <f>IF(E623=0,0,IMPRIMIR!$D$3)</f>
        <v>0</v>
      </c>
      <c r="D623" s="43">
        <f t="shared" si="36"/>
        <v>0</v>
      </c>
      <c r="E623" s="43">
        <f>IMPRIMIR!B622</f>
        <v>0</v>
      </c>
      <c r="F623" s="43">
        <f>IMPRIMIR!C622</f>
        <v>0</v>
      </c>
      <c r="G623" s="43">
        <f>IF(E623=0,0,IMPRIMIR!D622)</f>
        <v>0</v>
      </c>
      <c r="H623" s="43">
        <f>IF(E623=0,0,IMPRIMIR!E622)</f>
        <v>0</v>
      </c>
      <c r="I623" s="43">
        <f t="shared" si="37"/>
        <v>0</v>
      </c>
      <c r="J623" s="43">
        <f t="shared" si="38"/>
        <v>0</v>
      </c>
      <c r="K623" s="43">
        <f t="shared" si="39"/>
        <v>0</v>
      </c>
      <c r="L623" s="269"/>
      <c r="M623" s="269"/>
      <c r="N623" s="269"/>
      <c r="O623" s="269"/>
      <c r="P623" s="269"/>
      <c r="Q623" s="269"/>
      <c r="R623" s="269"/>
    </row>
    <row r="624" spans="1:18" x14ac:dyDescent="0.25">
      <c r="A624" s="270"/>
      <c r="B624" s="271">
        <f>IF(E624=0,0,IMPRIMIR!A623)</f>
        <v>0</v>
      </c>
      <c r="C624" s="43">
        <f>IF(E624=0,0,IMPRIMIR!$D$3)</f>
        <v>0</v>
      </c>
      <c r="D624" s="43">
        <f t="shared" si="36"/>
        <v>0</v>
      </c>
      <c r="E624" s="43">
        <f>IMPRIMIR!B623</f>
        <v>0</v>
      </c>
      <c r="F624" s="43">
        <f>IMPRIMIR!C623</f>
        <v>0</v>
      </c>
      <c r="G624" s="43">
        <f>IF(E624=0,0,IMPRIMIR!D623)</f>
        <v>0</v>
      </c>
      <c r="H624" s="43">
        <f>IF(E624=0,0,IMPRIMIR!E623)</f>
        <v>0</v>
      </c>
      <c r="I624" s="43">
        <f t="shared" si="37"/>
        <v>0</v>
      </c>
      <c r="J624" s="43">
        <f t="shared" si="38"/>
        <v>0</v>
      </c>
      <c r="K624" s="43">
        <f t="shared" si="39"/>
        <v>0</v>
      </c>
      <c r="L624" s="269"/>
      <c r="M624" s="269"/>
      <c r="N624" s="269"/>
      <c r="O624" s="269"/>
      <c r="P624" s="269"/>
      <c r="Q624" s="269"/>
      <c r="R624" s="269"/>
    </row>
    <row r="625" spans="1:18" x14ac:dyDescent="0.25">
      <c r="A625" s="270"/>
      <c r="B625" s="271">
        <f>IF(E625=0,0,IMPRIMIR!A624)</f>
        <v>0</v>
      </c>
      <c r="C625" s="43">
        <f>IF(E625=0,0,IMPRIMIR!$D$3)</f>
        <v>0</v>
      </c>
      <c r="D625" s="43">
        <f t="shared" si="36"/>
        <v>0</v>
      </c>
      <c r="E625" s="43">
        <f>IMPRIMIR!B624</f>
        <v>0</v>
      </c>
      <c r="F625" s="43">
        <f>IMPRIMIR!C624</f>
        <v>0</v>
      </c>
      <c r="G625" s="43">
        <f>IF(E625=0,0,IMPRIMIR!D624)</f>
        <v>0</v>
      </c>
      <c r="H625" s="43">
        <f>IF(E625=0,0,IMPRIMIR!E624)</f>
        <v>0</v>
      </c>
      <c r="I625" s="43">
        <f t="shared" si="37"/>
        <v>0</v>
      </c>
      <c r="J625" s="43">
        <f t="shared" si="38"/>
        <v>0</v>
      </c>
      <c r="K625" s="43">
        <f t="shared" si="39"/>
        <v>0</v>
      </c>
      <c r="L625" s="269"/>
      <c r="M625" s="269"/>
      <c r="N625" s="269"/>
      <c r="O625" s="269"/>
      <c r="P625" s="269"/>
      <c r="Q625" s="269"/>
      <c r="R625" s="269"/>
    </row>
    <row r="626" spans="1:18" x14ac:dyDescent="0.25">
      <c r="A626" s="270"/>
      <c r="B626" s="271">
        <f>IF(E626=0,0,IMPRIMIR!A625)</f>
        <v>0</v>
      </c>
      <c r="C626" s="43">
        <f>IF(E626=0,0,IMPRIMIR!$D$3)</f>
        <v>0</v>
      </c>
      <c r="D626" s="43">
        <f t="shared" si="36"/>
        <v>0</v>
      </c>
      <c r="E626" s="43">
        <f>IMPRIMIR!B625</f>
        <v>0</v>
      </c>
      <c r="F626" s="43">
        <f>IMPRIMIR!C625</f>
        <v>0</v>
      </c>
      <c r="G626" s="43">
        <f>IF(E626=0,0,IMPRIMIR!D625)</f>
        <v>0</v>
      </c>
      <c r="H626" s="43">
        <f>IF(E626=0,0,IMPRIMIR!E625)</f>
        <v>0</v>
      </c>
      <c r="I626" s="43">
        <f t="shared" si="37"/>
        <v>0</v>
      </c>
      <c r="J626" s="43">
        <f t="shared" si="38"/>
        <v>0</v>
      </c>
      <c r="K626" s="43">
        <f t="shared" si="39"/>
        <v>0</v>
      </c>
      <c r="L626" s="269"/>
      <c r="M626" s="269"/>
      <c r="N626" s="269"/>
      <c r="O626" s="269"/>
      <c r="P626" s="269"/>
      <c r="Q626" s="269"/>
      <c r="R626" s="269"/>
    </row>
    <row r="627" spans="1:18" x14ac:dyDescent="0.25">
      <c r="A627" s="270"/>
      <c r="B627" s="271">
        <f>IF(E627=0,0,IMPRIMIR!A626)</f>
        <v>0</v>
      </c>
      <c r="C627" s="43">
        <f>IF(E627=0,0,IMPRIMIR!$D$3)</f>
        <v>0</v>
      </c>
      <c r="D627" s="43">
        <f t="shared" si="36"/>
        <v>0</v>
      </c>
      <c r="E627" s="43">
        <f>IMPRIMIR!B626</f>
        <v>0</v>
      </c>
      <c r="F627" s="43">
        <f>IMPRIMIR!C626</f>
        <v>0</v>
      </c>
      <c r="G627" s="43">
        <f>IF(E627=0,0,IMPRIMIR!D626)</f>
        <v>0</v>
      </c>
      <c r="H627" s="43">
        <f>IF(E627=0,0,IMPRIMIR!E626)</f>
        <v>0</v>
      </c>
      <c r="I627" s="43">
        <f t="shared" si="37"/>
        <v>0</v>
      </c>
      <c r="J627" s="43">
        <f t="shared" si="38"/>
        <v>0</v>
      </c>
      <c r="K627" s="43">
        <f t="shared" si="39"/>
        <v>0</v>
      </c>
      <c r="L627" s="269"/>
      <c r="M627" s="269"/>
      <c r="N627" s="269"/>
      <c r="O627" s="269"/>
      <c r="P627" s="269"/>
      <c r="Q627" s="269"/>
      <c r="R627" s="269"/>
    </row>
    <row r="628" spans="1:18" x14ac:dyDescent="0.25">
      <c r="A628" s="270"/>
      <c r="B628" s="271">
        <f>IF(E628=0,0,IMPRIMIR!A627)</f>
        <v>0</v>
      </c>
      <c r="C628" s="43">
        <f>IF(E628=0,0,IMPRIMIR!$D$3)</f>
        <v>0</v>
      </c>
      <c r="D628" s="43">
        <f t="shared" si="36"/>
        <v>0</v>
      </c>
      <c r="E628" s="43">
        <f>IMPRIMIR!B627</f>
        <v>0</v>
      </c>
      <c r="F628" s="43">
        <f>IMPRIMIR!C627</f>
        <v>0</v>
      </c>
      <c r="G628" s="43">
        <f>IF(E628=0,0,IMPRIMIR!D627)</f>
        <v>0</v>
      </c>
      <c r="H628" s="43">
        <f>IF(E628=0,0,IMPRIMIR!E627)</f>
        <v>0</v>
      </c>
      <c r="I628" s="43">
        <f t="shared" si="37"/>
        <v>0</v>
      </c>
      <c r="J628" s="43">
        <f t="shared" si="38"/>
        <v>0</v>
      </c>
      <c r="K628" s="43">
        <f t="shared" si="39"/>
        <v>0</v>
      </c>
      <c r="L628" s="269"/>
      <c r="M628" s="269"/>
      <c r="N628" s="269"/>
      <c r="O628" s="269"/>
      <c r="P628" s="269"/>
      <c r="Q628" s="269"/>
      <c r="R628" s="269"/>
    </row>
    <row r="629" spans="1:18" x14ac:dyDescent="0.25">
      <c r="A629" s="270"/>
      <c r="B629" s="271">
        <f>IF(E629=0,0,IMPRIMIR!A628)</f>
        <v>0</v>
      </c>
      <c r="C629" s="43">
        <f>IF(E629=0,0,IMPRIMIR!$D$3)</f>
        <v>0</v>
      </c>
      <c r="D629" s="43">
        <f t="shared" si="36"/>
        <v>0</v>
      </c>
      <c r="E629" s="43">
        <f>IMPRIMIR!B628</f>
        <v>0</v>
      </c>
      <c r="F629" s="43">
        <f>IMPRIMIR!C628</f>
        <v>0</v>
      </c>
      <c r="G629" s="43">
        <f>IF(E629=0,0,IMPRIMIR!D628)</f>
        <v>0</v>
      </c>
      <c r="H629" s="43">
        <f>IF(E629=0,0,IMPRIMIR!E628)</f>
        <v>0</v>
      </c>
      <c r="I629" s="43">
        <f t="shared" si="37"/>
        <v>0</v>
      </c>
      <c r="J629" s="43">
        <f t="shared" si="38"/>
        <v>0</v>
      </c>
      <c r="K629" s="43">
        <f t="shared" si="39"/>
        <v>0</v>
      </c>
      <c r="L629" s="269"/>
      <c r="M629" s="269"/>
      <c r="N629" s="269"/>
      <c r="O629" s="269"/>
      <c r="P629" s="269"/>
      <c r="Q629" s="269"/>
      <c r="R629" s="269"/>
    </row>
    <row r="630" spans="1:18" x14ac:dyDescent="0.25">
      <c r="A630" s="270"/>
      <c r="B630" s="271">
        <f>IF(E630=0,0,IMPRIMIR!A629)</f>
        <v>0</v>
      </c>
      <c r="C630" s="43">
        <f>IF(E630=0,0,IMPRIMIR!$D$3)</f>
        <v>0</v>
      </c>
      <c r="D630" s="43">
        <f t="shared" si="36"/>
        <v>0</v>
      </c>
      <c r="E630" s="43">
        <f>IMPRIMIR!B629</f>
        <v>0</v>
      </c>
      <c r="F630" s="43">
        <f>IMPRIMIR!C629</f>
        <v>0</v>
      </c>
      <c r="G630" s="43">
        <f>IF(E630=0,0,IMPRIMIR!D629)</f>
        <v>0</v>
      </c>
      <c r="H630" s="43">
        <f>IF(E630=0,0,IMPRIMIR!E629)</f>
        <v>0</v>
      </c>
      <c r="I630" s="43">
        <f t="shared" si="37"/>
        <v>0</v>
      </c>
      <c r="J630" s="43">
        <f t="shared" si="38"/>
        <v>0</v>
      </c>
      <c r="K630" s="43">
        <f t="shared" si="39"/>
        <v>0</v>
      </c>
      <c r="L630" s="269"/>
      <c r="M630" s="269"/>
      <c r="N630" s="269"/>
      <c r="O630" s="269"/>
      <c r="P630" s="269"/>
      <c r="Q630" s="269"/>
      <c r="R630" s="269"/>
    </row>
    <row r="631" spans="1:18" x14ac:dyDescent="0.25">
      <c r="A631" s="270"/>
      <c r="B631" s="271">
        <f>IF(E631=0,0,IMPRIMIR!A630)</f>
        <v>0</v>
      </c>
      <c r="C631" s="43">
        <f>IF(E631=0,0,IMPRIMIR!$D$3)</f>
        <v>0</v>
      </c>
      <c r="D631" s="43">
        <f t="shared" si="36"/>
        <v>0</v>
      </c>
      <c r="E631" s="43">
        <f>IMPRIMIR!B630</f>
        <v>0</v>
      </c>
      <c r="F631" s="43">
        <f>IMPRIMIR!C630</f>
        <v>0</v>
      </c>
      <c r="G631" s="43">
        <f>IF(E631=0,0,IMPRIMIR!D630)</f>
        <v>0</v>
      </c>
      <c r="H631" s="43">
        <f>IF(E631=0,0,IMPRIMIR!E630)</f>
        <v>0</v>
      </c>
      <c r="I631" s="43">
        <f t="shared" si="37"/>
        <v>0</v>
      </c>
      <c r="J631" s="43">
        <f t="shared" si="38"/>
        <v>0</v>
      </c>
      <c r="K631" s="43">
        <f t="shared" si="39"/>
        <v>0</v>
      </c>
      <c r="L631" s="269"/>
      <c r="M631" s="269"/>
      <c r="N631" s="269"/>
      <c r="O631" s="269"/>
      <c r="P631" s="269"/>
      <c r="Q631" s="269"/>
      <c r="R631" s="269"/>
    </row>
    <row r="632" spans="1:18" x14ac:dyDescent="0.25">
      <c r="A632" s="270"/>
      <c r="B632" s="271">
        <f>IF(E632=0,0,IMPRIMIR!A631)</f>
        <v>0</v>
      </c>
      <c r="C632" s="43">
        <f>IF(E632=0,0,IMPRIMIR!$D$3)</f>
        <v>0</v>
      </c>
      <c r="D632" s="43">
        <f t="shared" si="36"/>
        <v>0</v>
      </c>
      <c r="E632" s="43">
        <f>IMPRIMIR!B631</f>
        <v>0</v>
      </c>
      <c r="F632" s="43">
        <f>IMPRIMIR!C631</f>
        <v>0</v>
      </c>
      <c r="G632" s="43">
        <f>IF(E632=0,0,IMPRIMIR!D631)</f>
        <v>0</v>
      </c>
      <c r="H632" s="43">
        <f>IF(E632=0,0,IMPRIMIR!E631)</f>
        <v>0</v>
      </c>
      <c r="I632" s="43">
        <f t="shared" si="37"/>
        <v>0</v>
      </c>
      <c r="J632" s="43">
        <f t="shared" si="38"/>
        <v>0</v>
      </c>
      <c r="K632" s="43">
        <f t="shared" si="39"/>
        <v>0</v>
      </c>
      <c r="L632" s="269"/>
      <c r="M632" s="269"/>
      <c r="N632" s="269"/>
      <c r="O632" s="269"/>
      <c r="P632" s="269"/>
      <c r="Q632" s="269"/>
      <c r="R632" s="269"/>
    </row>
    <row r="633" spans="1:18" x14ac:dyDescent="0.25">
      <c r="A633" s="270"/>
      <c r="B633" s="271">
        <f>IF(E633=0,0,IMPRIMIR!A632)</f>
        <v>0</v>
      </c>
      <c r="C633" s="43">
        <f>IF(E633=0,0,IMPRIMIR!$D$3)</f>
        <v>0</v>
      </c>
      <c r="D633" s="43">
        <f t="shared" si="36"/>
        <v>0</v>
      </c>
      <c r="E633" s="43">
        <f>IMPRIMIR!B632</f>
        <v>0</v>
      </c>
      <c r="F633" s="43">
        <f>IMPRIMIR!C632</f>
        <v>0</v>
      </c>
      <c r="G633" s="43">
        <f>IF(E633=0,0,IMPRIMIR!D632)</f>
        <v>0</v>
      </c>
      <c r="H633" s="43">
        <f>IF(E633=0,0,IMPRIMIR!E632)</f>
        <v>0</v>
      </c>
      <c r="I633" s="43">
        <f t="shared" si="37"/>
        <v>0</v>
      </c>
      <c r="J633" s="43">
        <f t="shared" si="38"/>
        <v>0</v>
      </c>
      <c r="K633" s="43">
        <f t="shared" si="39"/>
        <v>0</v>
      </c>
      <c r="L633" s="269"/>
      <c r="M633" s="269"/>
      <c r="N633" s="269"/>
      <c r="O633" s="269"/>
      <c r="P633" s="269"/>
      <c r="Q633" s="269"/>
      <c r="R633" s="269"/>
    </row>
    <row r="634" spans="1:18" x14ac:dyDescent="0.25">
      <c r="A634" s="270"/>
      <c r="B634" s="271">
        <f>IF(E634=0,0,IMPRIMIR!A633)</f>
        <v>0</v>
      </c>
      <c r="C634" s="43">
        <f>IF(E634=0,0,IMPRIMIR!$D$3)</f>
        <v>0</v>
      </c>
      <c r="D634" s="43">
        <f t="shared" si="36"/>
        <v>0</v>
      </c>
      <c r="E634" s="43">
        <f>IMPRIMIR!B633</f>
        <v>0</v>
      </c>
      <c r="F634" s="43">
        <f>IMPRIMIR!C633</f>
        <v>0</v>
      </c>
      <c r="G634" s="43">
        <f>IF(E634=0,0,IMPRIMIR!D633)</f>
        <v>0</v>
      </c>
      <c r="H634" s="43">
        <f>IF(E634=0,0,IMPRIMIR!E633)</f>
        <v>0</v>
      </c>
      <c r="I634" s="43">
        <f t="shared" si="37"/>
        <v>0</v>
      </c>
      <c r="J634" s="43">
        <f t="shared" si="38"/>
        <v>0</v>
      </c>
      <c r="K634" s="43">
        <f t="shared" si="39"/>
        <v>0</v>
      </c>
      <c r="L634" s="269"/>
      <c r="M634" s="269"/>
      <c r="N634" s="269"/>
      <c r="O634" s="269"/>
      <c r="P634" s="269"/>
      <c r="Q634" s="269"/>
      <c r="R634" s="269"/>
    </row>
    <row r="635" spans="1:18" x14ac:dyDescent="0.25">
      <c r="A635" s="270"/>
      <c r="B635" s="271">
        <f>IF(E635=0,0,IMPRIMIR!A634)</f>
        <v>0</v>
      </c>
      <c r="C635" s="43">
        <f>IF(E635=0,0,IMPRIMIR!$D$3)</f>
        <v>0</v>
      </c>
      <c r="D635" s="43">
        <f t="shared" si="36"/>
        <v>0</v>
      </c>
      <c r="E635" s="43">
        <f>IMPRIMIR!B634</f>
        <v>0</v>
      </c>
      <c r="F635" s="43">
        <f>IMPRIMIR!C634</f>
        <v>0</v>
      </c>
      <c r="G635" s="43">
        <f>IF(E635=0,0,IMPRIMIR!D634)</f>
        <v>0</v>
      </c>
      <c r="H635" s="43">
        <f>IF(E635=0,0,IMPRIMIR!E634)</f>
        <v>0</v>
      </c>
      <c r="I635" s="43">
        <f t="shared" si="37"/>
        <v>0</v>
      </c>
      <c r="J635" s="43">
        <f t="shared" si="38"/>
        <v>0</v>
      </c>
      <c r="K635" s="43">
        <f t="shared" si="39"/>
        <v>0</v>
      </c>
      <c r="L635" s="269"/>
      <c r="M635" s="269"/>
      <c r="N635" s="269"/>
      <c r="O635" s="269"/>
      <c r="P635" s="269"/>
      <c r="Q635" s="269"/>
      <c r="R635" s="269"/>
    </row>
    <row r="636" spans="1:18" x14ac:dyDescent="0.25">
      <c r="A636" s="270"/>
      <c r="B636" s="271">
        <f>IF(E636=0,0,IMPRIMIR!A635)</f>
        <v>0</v>
      </c>
      <c r="C636" s="43">
        <f>IF(E636=0,0,IMPRIMIR!$D$3)</f>
        <v>0</v>
      </c>
      <c r="D636" s="43">
        <f t="shared" si="36"/>
        <v>0</v>
      </c>
      <c r="E636" s="43">
        <f>IMPRIMIR!B635</f>
        <v>0</v>
      </c>
      <c r="F636" s="43">
        <f>IMPRIMIR!C635</f>
        <v>0</v>
      </c>
      <c r="G636" s="43">
        <f>IF(E636=0,0,IMPRIMIR!D635)</f>
        <v>0</v>
      </c>
      <c r="H636" s="43">
        <f>IF(E636=0,0,IMPRIMIR!E635)</f>
        <v>0</v>
      </c>
      <c r="I636" s="43">
        <f t="shared" si="37"/>
        <v>0</v>
      </c>
      <c r="J636" s="43">
        <f t="shared" si="38"/>
        <v>0</v>
      </c>
      <c r="K636" s="43">
        <f t="shared" si="39"/>
        <v>0</v>
      </c>
      <c r="L636" s="269"/>
      <c r="M636" s="269"/>
      <c r="N636" s="269"/>
      <c r="O636" s="269"/>
      <c r="P636" s="269"/>
      <c r="Q636" s="269"/>
      <c r="R636" s="269"/>
    </row>
    <row r="637" spans="1:18" x14ac:dyDescent="0.25">
      <c r="A637" s="270"/>
      <c r="B637" s="271">
        <f>IF(E637=0,0,IMPRIMIR!A636)</f>
        <v>0</v>
      </c>
      <c r="C637" s="43">
        <f>IF(E637=0,0,IMPRIMIR!$D$3)</f>
        <v>0</v>
      </c>
      <c r="D637" s="43">
        <f t="shared" si="36"/>
        <v>0</v>
      </c>
      <c r="E637" s="43">
        <f>IMPRIMIR!B636</f>
        <v>0</v>
      </c>
      <c r="F637" s="43">
        <f>IMPRIMIR!C636</f>
        <v>0</v>
      </c>
      <c r="G637" s="43">
        <f>IF(E637=0,0,IMPRIMIR!D636)</f>
        <v>0</v>
      </c>
      <c r="H637" s="43">
        <f>IF(E637=0,0,IMPRIMIR!E636)</f>
        <v>0</v>
      </c>
      <c r="I637" s="43">
        <f t="shared" si="37"/>
        <v>0</v>
      </c>
      <c r="J637" s="43">
        <f t="shared" si="38"/>
        <v>0</v>
      </c>
      <c r="K637" s="43">
        <f t="shared" si="39"/>
        <v>0</v>
      </c>
      <c r="L637" s="269"/>
      <c r="M637" s="269"/>
      <c r="N637" s="269"/>
      <c r="O637" s="269"/>
      <c r="P637" s="269"/>
      <c r="Q637" s="269"/>
      <c r="R637" s="269"/>
    </row>
    <row r="638" spans="1:18" x14ac:dyDescent="0.25">
      <c r="A638" s="270"/>
      <c r="B638" s="271">
        <f>IF(E638=0,0,IMPRIMIR!A637)</f>
        <v>0</v>
      </c>
      <c r="C638" s="43">
        <f>IF(E638=0,0,IMPRIMIR!$D$3)</f>
        <v>0</v>
      </c>
      <c r="D638" s="43">
        <f t="shared" si="36"/>
        <v>0</v>
      </c>
      <c r="E638" s="43">
        <f>IMPRIMIR!B637</f>
        <v>0</v>
      </c>
      <c r="F638" s="43">
        <f>IMPRIMIR!C637</f>
        <v>0</v>
      </c>
      <c r="G638" s="43">
        <f>IF(E638=0,0,IMPRIMIR!D637)</f>
        <v>0</v>
      </c>
      <c r="H638" s="43">
        <f>IF(E638=0,0,IMPRIMIR!E637)</f>
        <v>0</v>
      </c>
      <c r="I638" s="43">
        <f t="shared" si="37"/>
        <v>0</v>
      </c>
      <c r="J638" s="43">
        <f t="shared" si="38"/>
        <v>0</v>
      </c>
      <c r="K638" s="43">
        <f t="shared" si="39"/>
        <v>0</v>
      </c>
      <c r="L638" s="269"/>
      <c r="M638" s="269"/>
      <c r="N638" s="269"/>
      <c r="O638" s="269"/>
      <c r="P638" s="269"/>
      <c r="Q638" s="269"/>
      <c r="R638" s="269"/>
    </row>
    <row r="639" spans="1:18" x14ac:dyDescent="0.25">
      <c r="A639" s="270"/>
      <c r="B639" s="271">
        <f>IF(E639=0,0,IMPRIMIR!A638)</f>
        <v>0</v>
      </c>
      <c r="C639" s="43">
        <f>IF(E639=0,0,IMPRIMIR!$D$3)</f>
        <v>0</v>
      </c>
      <c r="D639" s="43">
        <f t="shared" si="36"/>
        <v>0</v>
      </c>
      <c r="E639" s="43">
        <f>IMPRIMIR!B638</f>
        <v>0</v>
      </c>
      <c r="F639" s="43">
        <f>IMPRIMIR!C638</f>
        <v>0</v>
      </c>
      <c r="G639" s="43">
        <f>IF(E639=0,0,IMPRIMIR!D638)</f>
        <v>0</v>
      </c>
      <c r="H639" s="43">
        <f>IF(E639=0,0,IMPRIMIR!E638)</f>
        <v>0</v>
      </c>
      <c r="I639" s="43">
        <f t="shared" si="37"/>
        <v>0</v>
      </c>
      <c r="J639" s="43">
        <f t="shared" si="38"/>
        <v>0</v>
      </c>
      <c r="K639" s="43">
        <f t="shared" si="39"/>
        <v>0</v>
      </c>
      <c r="L639" s="269"/>
      <c r="M639" s="269"/>
      <c r="N639" s="269"/>
      <c r="O639" s="269"/>
      <c r="P639" s="269"/>
      <c r="Q639" s="269"/>
      <c r="R639" s="269"/>
    </row>
    <row r="640" spans="1:18" x14ac:dyDescent="0.25">
      <c r="A640" s="270"/>
      <c r="B640" s="271">
        <f>IF(E640=0,0,IMPRIMIR!A639)</f>
        <v>0</v>
      </c>
      <c r="C640" s="43">
        <f>IF(E640=0,0,IMPRIMIR!$D$3)</f>
        <v>0</v>
      </c>
      <c r="D640" s="43">
        <f t="shared" si="36"/>
        <v>0</v>
      </c>
      <c r="E640" s="43">
        <f>IMPRIMIR!B639</f>
        <v>0</v>
      </c>
      <c r="F640" s="43">
        <f>IMPRIMIR!C639</f>
        <v>0</v>
      </c>
      <c r="G640" s="43">
        <f>IF(E640=0,0,IMPRIMIR!D639)</f>
        <v>0</v>
      </c>
      <c r="H640" s="43">
        <f>IF(E640=0,0,IMPRIMIR!E639)</f>
        <v>0</v>
      </c>
      <c r="I640" s="43">
        <f t="shared" si="37"/>
        <v>0</v>
      </c>
      <c r="J640" s="43">
        <f t="shared" si="38"/>
        <v>0</v>
      </c>
      <c r="K640" s="43">
        <f t="shared" si="39"/>
        <v>0</v>
      </c>
      <c r="L640" s="269"/>
      <c r="M640" s="269"/>
      <c r="N640" s="269"/>
      <c r="O640" s="269"/>
      <c r="P640" s="269"/>
      <c r="Q640" s="269"/>
      <c r="R640" s="269"/>
    </row>
    <row r="641" spans="1:18" x14ac:dyDescent="0.25">
      <c r="A641" s="270"/>
      <c r="B641" s="271">
        <f>IF(E641=0,0,IMPRIMIR!A640)</f>
        <v>0</v>
      </c>
      <c r="C641" s="43">
        <f>IF(E641=0,0,IMPRIMIR!$D$3)</f>
        <v>0</v>
      </c>
      <c r="D641" s="43">
        <f t="shared" si="36"/>
        <v>0</v>
      </c>
      <c r="E641" s="43">
        <f>IMPRIMIR!B640</f>
        <v>0</v>
      </c>
      <c r="F641" s="43">
        <f>IMPRIMIR!C640</f>
        <v>0</v>
      </c>
      <c r="G641" s="43">
        <f>IF(E641=0,0,IMPRIMIR!D640)</f>
        <v>0</v>
      </c>
      <c r="H641" s="43">
        <f>IF(E641=0,0,IMPRIMIR!E640)</f>
        <v>0</v>
      </c>
      <c r="I641" s="43">
        <f t="shared" si="37"/>
        <v>0</v>
      </c>
      <c r="J641" s="43">
        <f t="shared" si="38"/>
        <v>0</v>
      </c>
      <c r="K641" s="43">
        <f t="shared" si="39"/>
        <v>0</v>
      </c>
      <c r="L641" s="269"/>
      <c r="M641" s="269"/>
      <c r="N641" s="269"/>
      <c r="O641" s="269"/>
      <c r="P641" s="269"/>
      <c r="Q641" s="269"/>
      <c r="R641" s="269"/>
    </row>
    <row r="642" spans="1:18" x14ac:dyDescent="0.25">
      <c r="A642" s="270"/>
      <c r="B642" s="271">
        <f>IF(E642=0,0,IMPRIMIR!A641)</f>
        <v>0</v>
      </c>
      <c r="C642" s="43">
        <f>IF(E642=0,0,IMPRIMIR!$D$3)</f>
        <v>0</v>
      </c>
      <c r="D642" s="43">
        <f t="shared" si="36"/>
        <v>0</v>
      </c>
      <c r="E642" s="43">
        <f>IMPRIMIR!B641</f>
        <v>0</v>
      </c>
      <c r="F642" s="43">
        <f>IMPRIMIR!C641</f>
        <v>0</v>
      </c>
      <c r="G642" s="43">
        <f>IF(E642=0,0,IMPRIMIR!D641)</f>
        <v>0</v>
      </c>
      <c r="H642" s="43">
        <f>IF(E642=0,0,IMPRIMIR!E641)</f>
        <v>0</v>
      </c>
      <c r="I642" s="43">
        <f t="shared" si="37"/>
        <v>0</v>
      </c>
      <c r="J642" s="43">
        <f t="shared" si="38"/>
        <v>0</v>
      </c>
      <c r="K642" s="43">
        <f t="shared" si="39"/>
        <v>0</v>
      </c>
      <c r="L642" s="269"/>
      <c r="M642" s="269"/>
      <c r="N642" s="269"/>
      <c r="O642" s="269"/>
      <c r="P642" s="269"/>
      <c r="Q642" s="269"/>
      <c r="R642" s="269"/>
    </row>
    <row r="643" spans="1:18" x14ac:dyDescent="0.25">
      <c r="A643" s="270"/>
      <c r="B643" s="271">
        <f>IF(E643=0,0,IMPRIMIR!A642)</f>
        <v>0</v>
      </c>
      <c r="C643" s="43">
        <f>IF(E643=0,0,IMPRIMIR!$D$3)</f>
        <v>0</v>
      </c>
      <c r="D643" s="43">
        <f t="shared" si="36"/>
        <v>0</v>
      </c>
      <c r="E643" s="43">
        <f>IMPRIMIR!B642</f>
        <v>0</v>
      </c>
      <c r="F643" s="43">
        <f>IMPRIMIR!C642</f>
        <v>0</v>
      </c>
      <c r="G643" s="43">
        <f>IF(E643=0,0,IMPRIMIR!D642)</f>
        <v>0</v>
      </c>
      <c r="H643" s="43">
        <f>IF(E643=0,0,IMPRIMIR!E642)</f>
        <v>0</v>
      </c>
      <c r="I643" s="43">
        <f t="shared" si="37"/>
        <v>0</v>
      </c>
      <c r="J643" s="43">
        <f t="shared" si="38"/>
        <v>0</v>
      </c>
      <c r="K643" s="43">
        <f t="shared" si="39"/>
        <v>0</v>
      </c>
      <c r="L643" s="269"/>
      <c r="M643" s="269"/>
      <c r="N643" s="269"/>
      <c r="O643" s="269"/>
      <c r="P643" s="269"/>
      <c r="Q643" s="269"/>
      <c r="R643" s="269"/>
    </row>
    <row r="644" spans="1:18" x14ac:dyDescent="0.25">
      <c r="A644" s="270"/>
      <c r="B644" s="271">
        <f>IF(E644=0,0,IMPRIMIR!A643)</f>
        <v>0</v>
      </c>
      <c r="C644" s="43">
        <f>IF(E644=0,0,IMPRIMIR!$D$3)</f>
        <v>0</v>
      </c>
      <c r="D644" s="43">
        <f t="shared" si="36"/>
        <v>0</v>
      </c>
      <c r="E644" s="43">
        <f>IMPRIMIR!B643</f>
        <v>0</v>
      </c>
      <c r="F644" s="43">
        <f>IMPRIMIR!C643</f>
        <v>0</v>
      </c>
      <c r="G644" s="43">
        <f>IF(E644=0,0,IMPRIMIR!D643)</f>
        <v>0</v>
      </c>
      <c r="H644" s="43">
        <f>IF(E644=0,0,IMPRIMIR!E643)</f>
        <v>0</v>
      </c>
      <c r="I644" s="43">
        <f t="shared" si="37"/>
        <v>0</v>
      </c>
      <c r="J644" s="43">
        <f t="shared" si="38"/>
        <v>0</v>
      </c>
      <c r="K644" s="43">
        <f t="shared" si="39"/>
        <v>0</v>
      </c>
      <c r="L644" s="269"/>
      <c r="M644" s="269"/>
      <c r="N644" s="269"/>
      <c r="O644" s="269"/>
      <c r="P644" s="269"/>
      <c r="Q644" s="269"/>
      <c r="R644" s="269"/>
    </row>
    <row r="645" spans="1:18" x14ac:dyDescent="0.25">
      <c r="A645" s="270"/>
      <c r="B645" s="271">
        <f>IF(E645=0,0,IMPRIMIR!A644)</f>
        <v>0</v>
      </c>
      <c r="C645" s="43">
        <f>IF(E645=0,0,IMPRIMIR!$D$3)</f>
        <v>0</v>
      </c>
      <c r="D645" s="43">
        <f t="shared" si="36"/>
        <v>0</v>
      </c>
      <c r="E645" s="43">
        <f>IMPRIMIR!B644</f>
        <v>0</v>
      </c>
      <c r="F645" s="43">
        <f>IMPRIMIR!C644</f>
        <v>0</v>
      </c>
      <c r="G645" s="43">
        <f>IF(E645=0,0,IMPRIMIR!D644)</f>
        <v>0</v>
      </c>
      <c r="H645" s="43">
        <f>IF(E645=0,0,IMPRIMIR!E644)</f>
        <v>0</v>
      </c>
      <c r="I645" s="43">
        <f t="shared" si="37"/>
        <v>0</v>
      </c>
      <c r="J645" s="43">
        <f t="shared" si="38"/>
        <v>0</v>
      </c>
      <c r="K645" s="43">
        <f t="shared" si="39"/>
        <v>0</v>
      </c>
      <c r="L645" s="269"/>
      <c r="M645" s="269"/>
      <c r="N645" s="269"/>
      <c r="O645" s="269"/>
      <c r="P645" s="269"/>
      <c r="Q645" s="269"/>
      <c r="R645" s="269"/>
    </row>
    <row r="646" spans="1:18" x14ac:dyDescent="0.25">
      <c r="A646" s="270"/>
      <c r="B646" s="271">
        <f>IF(E646=0,0,IMPRIMIR!A645)</f>
        <v>0</v>
      </c>
      <c r="C646" s="43">
        <f>IF(E646=0,0,IMPRIMIR!$D$3)</f>
        <v>0</v>
      </c>
      <c r="D646" s="43">
        <f t="shared" si="36"/>
        <v>0</v>
      </c>
      <c r="E646" s="43">
        <f>IMPRIMIR!B645</f>
        <v>0</v>
      </c>
      <c r="F646" s="43">
        <f>IMPRIMIR!C645</f>
        <v>0</v>
      </c>
      <c r="G646" s="43">
        <f>IF(E646=0,0,IMPRIMIR!D645)</f>
        <v>0</v>
      </c>
      <c r="H646" s="43">
        <f>IF(E646=0,0,IMPRIMIR!E645)</f>
        <v>0</v>
      </c>
      <c r="I646" s="43">
        <f t="shared" si="37"/>
        <v>0</v>
      </c>
      <c r="J646" s="43">
        <f t="shared" si="38"/>
        <v>0</v>
      </c>
      <c r="K646" s="43">
        <f t="shared" si="39"/>
        <v>0</v>
      </c>
      <c r="L646" s="269"/>
      <c r="M646" s="269"/>
      <c r="N646" s="269"/>
      <c r="O646" s="269"/>
      <c r="P646" s="269"/>
      <c r="Q646" s="269"/>
      <c r="R646" s="269"/>
    </row>
    <row r="647" spans="1:18" x14ac:dyDescent="0.25">
      <c r="A647" s="270"/>
      <c r="B647" s="271">
        <f>IF(E647=0,0,IMPRIMIR!A646)</f>
        <v>0</v>
      </c>
      <c r="C647" s="43">
        <f>IF(E647=0,0,IMPRIMIR!$D$3)</f>
        <v>0</v>
      </c>
      <c r="D647" s="43">
        <f t="shared" si="36"/>
        <v>0</v>
      </c>
      <c r="E647" s="43">
        <f>IMPRIMIR!B646</f>
        <v>0</v>
      </c>
      <c r="F647" s="43">
        <f>IMPRIMIR!C646</f>
        <v>0</v>
      </c>
      <c r="G647" s="43">
        <f>IF(E647=0,0,IMPRIMIR!D646)</f>
        <v>0</v>
      </c>
      <c r="H647" s="43">
        <f>IF(E647=0,0,IMPRIMIR!E646)</f>
        <v>0</v>
      </c>
      <c r="I647" s="43">
        <f t="shared" si="37"/>
        <v>0</v>
      </c>
      <c r="J647" s="43">
        <f t="shared" si="38"/>
        <v>0</v>
      </c>
      <c r="K647" s="43">
        <f t="shared" si="39"/>
        <v>0</v>
      </c>
      <c r="L647" s="269"/>
      <c r="M647" s="269"/>
      <c r="N647" s="269"/>
      <c r="O647" s="269"/>
      <c r="P647" s="269"/>
      <c r="Q647" s="269"/>
      <c r="R647" s="269"/>
    </row>
    <row r="648" spans="1:18" x14ac:dyDescent="0.25">
      <c r="A648" s="270"/>
      <c r="B648" s="271">
        <f>IF(E648=0,0,IMPRIMIR!A647)</f>
        <v>0</v>
      </c>
      <c r="C648" s="43">
        <f>IF(E648=0,0,IMPRIMIR!$D$3)</f>
        <v>0</v>
      </c>
      <c r="D648" s="43">
        <f t="shared" si="36"/>
        <v>0</v>
      </c>
      <c r="E648" s="43">
        <f>IMPRIMIR!B647</f>
        <v>0</v>
      </c>
      <c r="F648" s="43">
        <f>IMPRIMIR!C647</f>
        <v>0</v>
      </c>
      <c r="G648" s="43">
        <f>IF(E648=0,0,IMPRIMIR!D647)</f>
        <v>0</v>
      </c>
      <c r="H648" s="43">
        <f>IF(E648=0,0,IMPRIMIR!E647)</f>
        <v>0</v>
      </c>
      <c r="I648" s="43">
        <f t="shared" si="37"/>
        <v>0</v>
      </c>
      <c r="J648" s="43">
        <f t="shared" si="38"/>
        <v>0</v>
      </c>
      <c r="K648" s="43">
        <f t="shared" si="39"/>
        <v>0</v>
      </c>
      <c r="L648" s="269"/>
      <c r="M648" s="269"/>
      <c r="N648" s="269"/>
      <c r="O648" s="269"/>
      <c r="P648" s="269"/>
      <c r="Q648" s="269"/>
      <c r="R648" s="269"/>
    </row>
    <row r="649" spans="1:18" x14ac:dyDescent="0.25">
      <c r="A649" s="270"/>
      <c r="B649" s="271">
        <f>IF(E649=0,0,IMPRIMIR!A648)</f>
        <v>0</v>
      </c>
      <c r="C649" s="43">
        <f>IF(E649=0,0,IMPRIMIR!$D$3)</f>
        <v>0</v>
      </c>
      <c r="D649" s="43">
        <f t="shared" ref="D649:D712" si="40">IF(E649="0",0,$G$2)</f>
        <v>0</v>
      </c>
      <c r="E649" s="43">
        <f>IMPRIMIR!B648</f>
        <v>0</v>
      </c>
      <c r="F649" s="43">
        <f>IMPRIMIR!C648</f>
        <v>0</v>
      </c>
      <c r="G649" s="43">
        <f>IF(E649=0,0,IMPRIMIR!D648)</f>
        <v>0</v>
      </c>
      <c r="H649" s="43">
        <f>IF(E649=0,0,IMPRIMIR!E648)</f>
        <v>0</v>
      </c>
      <c r="I649" s="43">
        <f t="shared" ref="I649:I712" si="41">IF(E649=0,0,$G$2)</f>
        <v>0</v>
      </c>
      <c r="J649" s="43">
        <f t="shared" ref="J649:J712" si="42">IF(E649=0,0,$G$4)</f>
        <v>0</v>
      </c>
      <c r="K649" s="43">
        <f t="shared" ref="K649:K712" si="43">IF(E649=0,0,$G$3)</f>
        <v>0</v>
      </c>
      <c r="L649" s="269"/>
      <c r="M649" s="269"/>
      <c r="N649" s="269"/>
      <c r="O649" s="269"/>
      <c r="P649" s="269"/>
      <c r="Q649" s="269"/>
      <c r="R649" s="269"/>
    </row>
    <row r="650" spans="1:18" x14ac:dyDescent="0.25">
      <c r="A650" s="270"/>
      <c r="B650" s="271">
        <f>IF(E650=0,0,IMPRIMIR!A649)</f>
        <v>0</v>
      </c>
      <c r="C650" s="43">
        <f>IF(E650=0,0,IMPRIMIR!$D$3)</f>
        <v>0</v>
      </c>
      <c r="D650" s="43">
        <f t="shared" si="40"/>
        <v>0</v>
      </c>
      <c r="E650" s="43">
        <f>IMPRIMIR!B649</f>
        <v>0</v>
      </c>
      <c r="F650" s="43">
        <f>IMPRIMIR!C649</f>
        <v>0</v>
      </c>
      <c r="G650" s="43">
        <f>IF(E650=0,0,IMPRIMIR!D649)</f>
        <v>0</v>
      </c>
      <c r="H650" s="43">
        <f>IF(E650=0,0,IMPRIMIR!E649)</f>
        <v>0</v>
      </c>
      <c r="I650" s="43">
        <f t="shared" si="41"/>
        <v>0</v>
      </c>
      <c r="J650" s="43">
        <f t="shared" si="42"/>
        <v>0</v>
      </c>
      <c r="K650" s="43">
        <f t="shared" si="43"/>
        <v>0</v>
      </c>
      <c r="L650" s="269"/>
      <c r="M650" s="269"/>
      <c r="N650" s="269"/>
      <c r="O650" s="269"/>
      <c r="P650" s="269"/>
      <c r="Q650" s="269"/>
      <c r="R650" s="269"/>
    </row>
    <row r="651" spans="1:18" x14ac:dyDescent="0.25">
      <c r="A651" s="270"/>
      <c r="B651" s="271">
        <f>IF(E651=0,0,IMPRIMIR!A650)</f>
        <v>0</v>
      </c>
      <c r="C651" s="43">
        <f>IF(E651=0,0,IMPRIMIR!$D$3)</f>
        <v>0</v>
      </c>
      <c r="D651" s="43">
        <f t="shared" si="40"/>
        <v>0</v>
      </c>
      <c r="E651" s="43">
        <f>IMPRIMIR!B650</f>
        <v>0</v>
      </c>
      <c r="F651" s="43">
        <f>IMPRIMIR!C650</f>
        <v>0</v>
      </c>
      <c r="G651" s="43">
        <f>IF(E651=0,0,IMPRIMIR!D650)</f>
        <v>0</v>
      </c>
      <c r="H651" s="43">
        <f>IF(E651=0,0,IMPRIMIR!E650)</f>
        <v>0</v>
      </c>
      <c r="I651" s="43">
        <f t="shared" si="41"/>
        <v>0</v>
      </c>
      <c r="J651" s="43">
        <f t="shared" si="42"/>
        <v>0</v>
      </c>
      <c r="K651" s="43">
        <f t="shared" si="43"/>
        <v>0</v>
      </c>
      <c r="L651" s="269"/>
      <c r="M651" s="269"/>
      <c r="N651" s="269"/>
      <c r="O651" s="269"/>
      <c r="P651" s="269"/>
      <c r="Q651" s="269"/>
      <c r="R651" s="269"/>
    </row>
    <row r="652" spans="1:18" x14ac:dyDescent="0.25">
      <c r="A652" s="270"/>
      <c r="B652" s="271">
        <f>IF(E652=0,0,IMPRIMIR!A651)</f>
        <v>0</v>
      </c>
      <c r="C652" s="43">
        <f>IF(E652=0,0,IMPRIMIR!$D$3)</f>
        <v>0</v>
      </c>
      <c r="D652" s="43">
        <f t="shared" si="40"/>
        <v>0</v>
      </c>
      <c r="E652" s="43">
        <f>IMPRIMIR!B651</f>
        <v>0</v>
      </c>
      <c r="F652" s="43">
        <f>IMPRIMIR!C651</f>
        <v>0</v>
      </c>
      <c r="G652" s="43">
        <f>IF(E652=0,0,IMPRIMIR!D651)</f>
        <v>0</v>
      </c>
      <c r="H652" s="43">
        <f>IF(E652=0,0,IMPRIMIR!E651)</f>
        <v>0</v>
      </c>
      <c r="I652" s="43">
        <f t="shared" si="41"/>
        <v>0</v>
      </c>
      <c r="J652" s="43">
        <f t="shared" si="42"/>
        <v>0</v>
      </c>
      <c r="K652" s="43">
        <f t="shared" si="43"/>
        <v>0</v>
      </c>
      <c r="L652" s="269"/>
      <c r="M652" s="269"/>
      <c r="N652" s="269"/>
      <c r="O652" s="269"/>
      <c r="P652" s="269"/>
      <c r="Q652" s="269"/>
      <c r="R652" s="269"/>
    </row>
    <row r="653" spans="1:18" x14ac:dyDescent="0.25">
      <c r="A653" s="270"/>
      <c r="B653" s="271">
        <f>IF(E653=0,0,IMPRIMIR!A652)</f>
        <v>0</v>
      </c>
      <c r="C653" s="43">
        <f>IF(E653=0,0,IMPRIMIR!$D$3)</f>
        <v>0</v>
      </c>
      <c r="D653" s="43">
        <f t="shared" si="40"/>
        <v>0</v>
      </c>
      <c r="E653" s="43">
        <f>IMPRIMIR!B652</f>
        <v>0</v>
      </c>
      <c r="F653" s="43">
        <f>IMPRIMIR!C652</f>
        <v>0</v>
      </c>
      <c r="G653" s="43">
        <f>IF(E653=0,0,IMPRIMIR!D652)</f>
        <v>0</v>
      </c>
      <c r="H653" s="43">
        <f>IF(E653=0,0,IMPRIMIR!E652)</f>
        <v>0</v>
      </c>
      <c r="I653" s="43">
        <f t="shared" si="41"/>
        <v>0</v>
      </c>
      <c r="J653" s="43">
        <f t="shared" si="42"/>
        <v>0</v>
      </c>
      <c r="K653" s="43">
        <f t="shared" si="43"/>
        <v>0</v>
      </c>
      <c r="L653" s="269"/>
      <c r="M653" s="269"/>
      <c r="N653" s="269"/>
      <c r="O653" s="269"/>
      <c r="P653" s="269"/>
      <c r="Q653" s="269"/>
      <c r="R653" s="269"/>
    </row>
    <row r="654" spans="1:18" x14ac:dyDescent="0.25">
      <c r="A654" s="270"/>
      <c r="B654" s="271">
        <f>IF(E654=0,0,IMPRIMIR!A653)</f>
        <v>0</v>
      </c>
      <c r="C654" s="43">
        <f>IF(E654=0,0,IMPRIMIR!$D$3)</f>
        <v>0</v>
      </c>
      <c r="D654" s="43">
        <f t="shared" si="40"/>
        <v>0</v>
      </c>
      <c r="E654" s="43">
        <f>IMPRIMIR!B653</f>
        <v>0</v>
      </c>
      <c r="F654" s="43">
        <f>IMPRIMIR!C653</f>
        <v>0</v>
      </c>
      <c r="G654" s="43">
        <f>IF(E654=0,0,IMPRIMIR!D653)</f>
        <v>0</v>
      </c>
      <c r="H654" s="43">
        <f>IF(E654=0,0,IMPRIMIR!E653)</f>
        <v>0</v>
      </c>
      <c r="I654" s="43">
        <f t="shared" si="41"/>
        <v>0</v>
      </c>
      <c r="J654" s="43">
        <f t="shared" si="42"/>
        <v>0</v>
      </c>
      <c r="K654" s="43">
        <f t="shared" si="43"/>
        <v>0</v>
      </c>
      <c r="L654" s="269"/>
      <c r="M654" s="269"/>
      <c r="N654" s="269"/>
      <c r="O654" s="269"/>
      <c r="P654" s="269"/>
      <c r="Q654" s="269"/>
      <c r="R654" s="269"/>
    </row>
    <row r="655" spans="1:18" x14ac:dyDescent="0.25">
      <c r="A655" s="270"/>
      <c r="B655" s="271">
        <f>IF(E655=0,0,IMPRIMIR!A654)</f>
        <v>0</v>
      </c>
      <c r="C655" s="43">
        <f>IF(E655=0,0,IMPRIMIR!$D$3)</f>
        <v>0</v>
      </c>
      <c r="D655" s="43">
        <f t="shared" si="40"/>
        <v>0</v>
      </c>
      <c r="E655" s="43">
        <f>IMPRIMIR!B654</f>
        <v>0</v>
      </c>
      <c r="F655" s="43">
        <f>IMPRIMIR!C654</f>
        <v>0</v>
      </c>
      <c r="G655" s="43">
        <f>IF(E655=0,0,IMPRIMIR!D654)</f>
        <v>0</v>
      </c>
      <c r="H655" s="43">
        <f>IF(E655=0,0,IMPRIMIR!E654)</f>
        <v>0</v>
      </c>
      <c r="I655" s="43">
        <f t="shared" si="41"/>
        <v>0</v>
      </c>
      <c r="J655" s="43">
        <f t="shared" si="42"/>
        <v>0</v>
      </c>
      <c r="K655" s="43">
        <f t="shared" si="43"/>
        <v>0</v>
      </c>
      <c r="L655" s="269"/>
      <c r="M655" s="269"/>
      <c r="N655" s="269"/>
      <c r="O655" s="269"/>
      <c r="P655" s="269"/>
      <c r="Q655" s="269"/>
      <c r="R655" s="269"/>
    </row>
    <row r="656" spans="1:18" x14ac:dyDescent="0.25">
      <c r="A656" s="270"/>
      <c r="B656" s="271">
        <f>IF(E656=0,0,IMPRIMIR!A655)</f>
        <v>0</v>
      </c>
      <c r="C656" s="43">
        <f>IF(E656=0,0,IMPRIMIR!$D$3)</f>
        <v>0</v>
      </c>
      <c r="D656" s="43">
        <f t="shared" si="40"/>
        <v>0</v>
      </c>
      <c r="E656" s="43">
        <f>IMPRIMIR!B655</f>
        <v>0</v>
      </c>
      <c r="F656" s="43">
        <f>IMPRIMIR!C655</f>
        <v>0</v>
      </c>
      <c r="G656" s="43">
        <f>IF(E656=0,0,IMPRIMIR!D655)</f>
        <v>0</v>
      </c>
      <c r="H656" s="43">
        <f>IF(E656=0,0,IMPRIMIR!E655)</f>
        <v>0</v>
      </c>
      <c r="I656" s="43">
        <f t="shared" si="41"/>
        <v>0</v>
      </c>
      <c r="J656" s="43">
        <f t="shared" si="42"/>
        <v>0</v>
      </c>
      <c r="K656" s="43">
        <f t="shared" si="43"/>
        <v>0</v>
      </c>
      <c r="L656" s="269"/>
      <c r="M656" s="269"/>
      <c r="N656" s="269"/>
      <c r="O656" s="269"/>
      <c r="P656" s="269"/>
      <c r="Q656" s="269"/>
      <c r="R656" s="269"/>
    </row>
    <row r="657" spans="1:18" x14ac:dyDescent="0.25">
      <c r="A657" s="270"/>
      <c r="B657" s="271">
        <f>IF(E657=0,0,IMPRIMIR!A656)</f>
        <v>0</v>
      </c>
      <c r="C657" s="43">
        <f>IF(E657=0,0,IMPRIMIR!$D$3)</f>
        <v>0</v>
      </c>
      <c r="D657" s="43">
        <f t="shared" si="40"/>
        <v>0</v>
      </c>
      <c r="E657" s="43">
        <f>IMPRIMIR!B656</f>
        <v>0</v>
      </c>
      <c r="F657" s="43">
        <f>IMPRIMIR!C656</f>
        <v>0</v>
      </c>
      <c r="G657" s="43">
        <f>IF(E657=0,0,IMPRIMIR!D656)</f>
        <v>0</v>
      </c>
      <c r="H657" s="43">
        <f>IF(E657=0,0,IMPRIMIR!E656)</f>
        <v>0</v>
      </c>
      <c r="I657" s="43">
        <f t="shared" si="41"/>
        <v>0</v>
      </c>
      <c r="J657" s="43">
        <f t="shared" si="42"/>
        <v>0</v>
      </c>
      <c r="K657" s="43">
        <f t="shared" si="43"/>
        <v>0</v>
      </c>
      <c r="L657" s="269"/>
      <c r="M657" s="269"/>
      <c r="N657" s="269"/>
      <c r="O657" s="269"/>
      <c r="P657" s="269"/>
      <c r="Q657" s="269"/>
      <c r="R657" s="269"/>
    </row>
    <row r="658" spans="1:18" x14ac:dyDescent="0.25">
      <c r="A658" s="270"/>
      <c r="B658" s="271">
        <f>IF(E658=0,0,IMPRIMIR!A657)</f>
        <v>0</v>
      </c>
      <c r="C658" s="43">
        <f>IF(E658=0,0,IMPRIMIR!$D$3)</f>
        <v>0</v>
      </c>
      <c r="D658" s="43">
        <f t="shared" si="40"/>
        <v>0</v>
      </c>
      <c r="E658" s="43">
        <f>IMPRIMIR!B657</f>
        <v>0</v>
      </c>
      <c r="F658" s="43">
        <f>IMPRIMIR!C657</f>
        <v>0</v>
      </c>
      <c r="G658" s="43">
        <f>IF(E658=0,0,IMPRIMIR!D657)</f>
        <v>0</v>
      </c>
      <c r="H658" s="43">
        <f>IF(E658=0,0,IMPRIMIR!E657)</f>
        <v>0</v>
      </c>
      <c r="I658" s="43">
        <f t="shared" si="41"/>
        <v>0</v>
      </c>
      <c r="J658" s="43">
        <f t="shared" si="42"/>
        <v>0</v>
      </c>
      <c r="K658" s="43">
        <f t="shared" si="43"/>
        <v>0</v>
      </c>
      <c r="L658" s="269"/>
      <c r="M658" s="269"/>
      <c r="N658" s="269"/>
      <c r="O658" s="269"/>
      <c r="P658" s="269"/>
      <c r="Q658" s="269"/>
      <c r="R658" s="269"/>
    </row>
    <row r="659" spans="1:18" x14ac:dyDescent="0.25">
      <c r="A659" s="270"/>
      <c r="B659" s="271">
        <f>IF(E659=0,0,IMPRIMIR!A658)</f>
        <v>0</v>
      </c>
      <c r="C659" s="43">
        <f>IF(E659=0,0,IMPRIMIR!$D$3)</f>
        <v>0</v>
      </c>
      <c r="D659" s="43">
        <f t="shared" si="40"/>
        <v>0</v>
      </c>
      <c r="E659" s="43">
        <f>IMPRIMIR!B658</f>
        <v>0</v>
      </c>
      <c r="F659" s="43">
        <f>IMPRIMIR!C658</f>
        <v>0</v>
      </c>
      <c r="G659" s="43">
        <f>IF(E659=0,0,IMPRIMIR!D658)</f>
        <v>0</v>
      </c>
      <c r="H659" s="43">
        <f>IF(E659=0,0,IMPRIMIR!E658)</f>
        <v>0</v>
      </c>
      <c r="I659" s="43">
        <f t="shared" si="41"/>
        <v>0</v>
      </c>
      <c r="J659" s="43">
        <f t="shared" si="42"/>
        <v>0</v>
      </c>
      <c r="K659" s="43">
        <f t="shared" si="43"/>
        <v>0</v>
      </c>
      <c r="L659" s="269"/>
      <c r="M659" s="269"/>
      <c r="N659" s="269"/>
      <c r="O659" s="269"/>
      <c r="P659" s="269"/>
      <c r="Q659" s="269"/>
      <c r="R659" s="269"/>
    </row>
    <row r="660" spans="1:18" x14ac:dyDescent="0.25">
      <c r="A660" s="270"/>
      <c r="B660" s="271">
        <f>IF(E660=0,0,IMPRIMIR!A659)</f>
        <v>0</v>
      </c>
      <c r="C660" s="43">
        <f>IF(E660=0,0,IMPRIMIR!$D$3)</f>
        <v>0</v>
      </c>
      <c r="D660" s="43">
        <f t="shared" si="40"/>
        <v>0</v>
      </c>
      <c r="E660" s="43">
        <f>IMPRIMIR!B659</f>
        <v>0</v>
      </c>
      <c r="F660" s="43">
        <f>IMPRIMIR!C659</f>
        <v>0</v>
      </c>
      <c r="G660" s="43">
        <f>IF(E660=0,0,IMPRIMIR!D659)</f>
        <v>0</v>
      </c>
      <c r="H660" s="43">
        <f>IF(E660=0,0,IMPRIMIR!E659)</f>
        <v>0</v>
      </c>
      <c r="I660" s="43">
        <f t="shared" si="41"/>
        <v>0</v>
      </c>
      <c r="J660" s="43">
        <f t="shared" si="42"/>
        <v>0</v>
      </c>
      <c r="K660" s="43">
        <f t="shared" si="43"/>
        <v>0</v>
      </c>
      <c r="L660" s="269"/>
      <c r="M660" s="269"/>
      <c r="N660" s="269"/>
      <c r="O660" s="269"/>
      <c r="P660" s="269"/>
      <c r="Q660" s="269"/>
      <c r="R660" s="269"/>
    </row>
    <row r="661" spans="1:18" x14ac:dyDescent="0.25">
      <c r="A661" s="270"/>
      <c r="B661" s="271">
        <f>IF(E661=0,0,IMPRIMIR!A660)</f>
        <v>0</v>
      </c>
      <c r="C661" s="43">
        <f>IF(E661=0,0,IMPRIMIR!$D$3)</f>
        <v>0</v>
      </c>
      <c r="D661" s="43">
        <f t="shared" si="40"/>
        <v>0</v>
      </c>
      <c r="E661" s="43">
        <f>IMPRIMIR!B660</f>
        <v>0</v>
      </c>
      <c r="F661" s="43">
        <f>IMPRIMIR!C660</f>
        <v>0</v>
      </c>
      <c r="G661" s="43">
        <f>IF(E661=0,0,IMPRIMIR!D660)</f>
        <v>0</v>
      </c>
      <c r="H661" s="43">
        <f>IF(E661=0,0,IMPRIMIR!E660)</f>
        <v>0</v>
      </c>
      <c r="I661" s="43">
        <f t="shared" si="41"/>
        <v>0</v>
      </c>
      <c r="J661" s="43">
        <f t="shared" si="42"/>
        <v>0</v>
      </c>
      <c r="K661" s="43">
        <f t="shared" si="43"/>
        <v>0</v>
      </c>
      <c r="L661" s="269"/>
      <c r="M661" s="269"/>
      <c r="N661" s="269"/>
      <c r="O661" s="269"/>
      <c r="P661" s="269"/>
      <c r="Q661" s="269"/>
      <c r="R661" s="269"/>
    </row>
    <row r="662" spans="1:18" x14ac:dyDescent="0.25">
      <c r="A662" s="270"/>
      <c r="B662" s="271">
        <f>IF(E662=0,0,IMPRIMIR!A661)</f>
        <v>0</v>
      </c>
      <c r="C662" s="43">
        <f>IF(E662=0,0,IMPRIMIR!$D$3)</f>
        <v>0</v>
      </c>
      <c r="D662" s="43">
        <f t="shared" si="40"/>
        <v>0</v>
      </c>
      <c r="E662" s="43">
        <f>IMPRIMIR!B661</f>
        <v>0</v>
      </c>
      <c r="F662" s="43">
        <f>IMPRIMIR!C661</f>
        <v>0</v>
      </c>
      <c r="G662" s="43">
        <f>IF(E662=0,0,IMPRIMIR!D661)</f>
        <v>0</v>
      </c>
      <c r="H662" s="43">
        <f>IF(E662=0,0,IMPRIMIR!E661)</f>
        <v>0</v>
      </c>
      <c r="I662" s="43">
        <f t="shared" si="41"/>
        <v>0</v>
      </c>
      <c r="J662" s="43">
        <f t="shared" si="42"/>
        <v>0</v>
      </c>
      <c r="K662" s="43">
        <f t="shared" si="43"/>
        <v>0</v>
      </c>
      <c r="L662" s="269"/>
      <c r="M662" s="269"/>
      <c r="N662" s="269"/>
      <c r="O662" s="269"/>
      <c r="P662" s="269"/>
      <c r="Q662" s="269"/>
      <c r="R662" s="269"/>
    </row>
    <row r="663" spans="1:18" x14ac:dyDescent="0.25">
      <c r="A663" s="270"/>
      <c r="B663" s="271">
        <f>IF(E663=0,0,IMPRIMIR!A662)</f>
        <v>0</v>
      </c>
      <c r="C663" s="43">
        <f>IF(E663=0,0,IMPRIMIR!$D$3)</f>
        <v>0</v>
      </c>
      <c r="D663" s="43">
        <f t="shared" si="40"/>
        <v>0</v>
      </c>
      <c r="E663" s="43">
        <f>IMPRIMIR!B662</f>
        <v>0</v>
      </c>
      <c r="F663" s="43">
        <f>IMPRIMIR!C662</f>
        <v>0</v>
      </c>
      <c r="G663" s="43">
        <f>IF(E663=0,0,IMPRIMIR!D662)</f>
        <v>0</v>
      </c>
      <c r="H663" s="43">
        <f>IF(E663=0,0,IMPRIMIR!E662)</f>
        <v>0</v>
      </c>
      <c r="I663" s="43">
        <f t="shared" si="41"/>
        <v>0</v>
      </c>
      <c r="J663" s="43">
        <f t="shared" si="42"/>
        <v>0</v>
      </c>
      <c r="K663" s="43">
        <f t="shared" si="43"/>
        <v>0</v>
      </c>
      <c r="L663" s="269"/>
      <c r="M663" s="269"/>
      <c r="N663" s="269"/>
      <c r="O663" s="269"/>
      <c r="P663" s="269"/>
      <c r="Q663" s="269"/>
      <c r="R663" s="269"/>
    </row>
    <row r="664" spans="1:18" x14ac:dyDescent="0.25">
      <c r="A664" s="270"/>
      <c r="B664" s="271">
        <f>IF(E664=0,0,IMPRIMIR!A663)</f>
        <v>0</v>
      </c>
      <c r="C664" s="43">
        <f>IF(E664=0,0,IMPRIMIR!$D$3)</f>
        <v>0</v>
      </c>
      <c r="D664" s="43">
        <f t="shared" si="40"/>
        <v>0</v>
      </c>
      <c r="E664" s="43">
        <f>IMPRIMIR!B663</f>
        <v>0</v>
      </c>
      <c r="F664" s="43">
        <f>IMPRIMIR!C663</f>
        <v>0</v>
      </c>
      <c r="G664" s="43">
        <f>IF(E664=0,0,IMPRIMIR!D663)</f>
        <v>0</v>
      </c>
      <c r="H664" s="43">
        <f>IF(E664=0,0,IMPRIMIR!E663)</f>
        <v>0</v>
      </c>
      <c r="I664" s="43">
        <f t="shared" si="41"/>
        <v>0</v>
      </c>
      <c r="J664" s="43">
        <f t="shared" si="42"/>
        <v>0</v>
      </c>
      <c r="K664" s="43">
        <f t="shared" si="43"/>
        <v>0</v>
      </c>
      <c r="L664" s="269"/>
      <c r="M664" s="269"/>
      <c r="N664" s="269"/>
      <c r="O664" s="269"/>
      <c r="P664" s="269"/>
      <c r="Q664" s="269"/>
      <c r="R664" s="269"/>
    </row>
    <row r="665" spans="1:18" x14ac:dyDescent="0.25">
      <c r="A665" s="270"/>
      <c r="B665" s="271">
        <f>IF(E665=0,0,IMPRIMIR!A664)</f>
        <v>0</v>
      </c>
      <c r="C665" s="43">
        <f>IF(E665=0,0,IMPRIMIR!$D$3)</f>
        <v>0</v>
      </c>
      <c r="D665" s="43">
        <f t="shared" si="40"/>
        <v>0</v>
      </c>
      <c r="E665" s="43">
        <f>IMPRIMIR!B664</f>
        <v>0</v>
      </c>
      <c r="F665" s="43">
        <f>IMPRIMIR!C664</f>
        <v>0</v>
      </c>
      <c r="G665" s="43">
        <f>IF(E665=0,0,IMPRIMIR!D664)</f>
        <v>0</v>
      </c>
      <c r="H665" s="43">
        <f>IF(E665=0,0,IMPRIMIR!E664)</f>
        <v>0</v>
      </c>
      <c r="I665" s="43">
        <f t="shared" si="41"/>
        <v>0</v>
      </c>
      <c r="J665" s="43">
        <f t="shared" si="42"/>
        <v>0</v>
      </c>
      <c r="K665" s="43">
        <f t="shared" si="43"/>
        <v>0</v>
      </c>
      <c r="L665" s="269"/>
      <c r="M665" s="269"/>
      <c r="N665" s="269"/>
      <c r="O665" s="269"/>
      <c r="P665" s="269"/>
      <c r="Q665" s="269"/>
      <c r="R665" s="269"/>
    </row>
    <row r="666" spans="1:18" x14ac:dyDescent="0.25">
      <c r="A666" s="270"/>
      <c r="B666" s="271">
        <f>IF(E666=0,0,IMPRIMIR!A665)</f>
        <v>0</v>
      </c>
      <c r="C666" s="43">
        <f>IF(E666=0,0,IMPRIMIR!$D$3)</f>
        <v>0</v>
      </c>
      <c r="D666" s="43">
        <f t="shared" si="40"/>
        <v>0</v>
      </c>
      <c r="E666" s="43">
        <f>IMPRIMIR!B665</f>
        <v>0</v>
      </c>
      <c r="F666" s="43">
        <f>IMPRIMIR!C665</f>
        <v>0</v>
      </c>
      <c r="G666" s="43">
        <f>IF(E666=0,0,IMPRIMIR!D665)</f>
        <v>0</v>
      </c>
      <c r="H666" s="43">
        <f>IF(E666=0,0,IMPRIMIR!E665)</f>
        <v>0</v>
      </c>
      <c r="I666" s="43">
        <f t="shared" si="41"/>
        <v>0</v>
      </c>
      <c r="J666" s="43">
        <f t="shared" si="42"/>
        <v>0</v>
      </c>
      <c r="K666" s="43">
        <f t="shared" si="43"/>
        <v>0</v>
      </c>
      <c r="L666" s="269"/>
      <c r="M666" s="269"/>
      <c r="N666" s="269"/>
      <c r="O666" s="269"/>
      <c r="P666" s="269"/>
      <c r="Q666" s="269"/>
      <c r="R666" s="269"/>
    </row>
    <row r="667" spans="1:18" x14ac:dyDescent="0.25">
      <c r="A667" s="270"/>
      <c r="B667" s="271">
        <f>IF(E667=0,0,IMPRIMIR!A666)</f>
        <v>0</v>
      </c>
      <c r="C667" s="43">
        <f>IF(E667=0,0,IMPRIMIR!$D$3)</f>
        <v>0</v>
      </c>
      <c r="D667" s="43">
        <f t="shared" si="40"/>
        <v>0</v>
      </c>
      <c r="E667" s="43">
        <f>IMPRIMIR!B666</f>
        <v>0</v>
      </c>
      <c r="F667" s="43">
        <f>IMPRIMIR!C666</f>
        <v>0</v>
      </c>
      <c r="G667" s="43">
        <f>IF(E667=0,0,IMPRIMIR!D666)</f>
        <v>0</v>
      </c>
      <c r="H667" s="43">
        <f>IF(E667=0,0,IMPRIMIR!E666)</f>
        <v>0</v>
      </c>
      <c r="I667" s="43">
        <f t="shared" si="41"/>
        <v>0</v>
      </c>
      <c r="J667" s="43">
        <f t="shared" si="42"/>
        <v>0</v>
      </c>
      <c r="K667" s="43">
        <f t="shared" si="43"/>
        <v>0</v>
      </c>
      <c r="L667" s="269"/>
      <c r="M667" s="269"/>
      <c r="N667" s="269"/>
      <c r="O667" s="269"/>
      <c r="P667" s="269"/>
      <c r="Q667" s="269"/>
      <c r="R667" s="269"/>
    </row>
    <row r="668" spans="1:18" x14ac:dyDescent="0.25">
      <c r="A668" s="270"/>
      <c r="B668" s="271">
        <f>IF(E668=0,0,IMPRIMIR!A667)</f>
        <v>0</v>
      </c>
      <c r="C668" s="43">
        <f>IF(E668=0,0,IMPRIMIR!$D$3)</f>
        <v>0</v>
      </c>
      <c r="D668" s="43">
        <f t="shared" si="40"/>
        <v>0</v>
      </c>
      <c r="E668" s="43">
        <f>IMPRIMIR!B667</f>
        <v>0</v>
      </c>
      <c r="F668" s="43">
        <f>IMPRIMIR!C667</f>
        <v>0</v>
      </c>
      <c r="G668" s="43">
        <f>IF(E668=0,0,IMPRIMIR!D667)</f>
        <v>0</v>
      </c>
      <c r="H668" s="43">
        <f>IF(E668=0,0,IMPRIMIR!E667)</f>
        <v>0</v>
      </c>
      <c r="I668" s="43">
        <f t="shared" si="41"/>
        <v>0</v>
      </c>
      <c r="J668" s="43">
        <f t="shared" si="42"/>
        <v>0</v>
      </c>
      <c r="K668" s="43">
        <f t="shared" si="43"/>
        <v>0</v>
      </c>
      <c r="L668" s="269"/>
      <c r="M668" s="269"/>
      <c r="N668" s="269"/>
      <c r="O668" s="269"/>
      <c r="P668" s="269"/>
      <c r="Q668" s="269"/>
      <c r="R668" s="269"/>
    </row>
    <row r="669" spans="1:18" x14ac:dyDescent="0.25">
      <c r="A669" s="270"/>
      <c r="B669" s="271">
        <f>IF(E669=0,0,IMPRIMIR!A668)</f>
        <v>0</v>
      </c>
      <c r="C669" s="43">
        <f>IF(E669=0,0,IMPRIMIR!$D$3)</f>
        <v>0</v>
      </c>
      <c r="D669" s="43">
        <f t="shared" si="40"/>
        <v>0</v>
      </c>
      <c r="E669" s="43">
        <f>IMPRIMIR!B668</f>
        <v>0</v>
      </c>
      <c r="F669" s="43">
        <f>IMPRIMIR!C668</f>
        <v>0</v>
      </c>
      <c r="G669" s="43">
        <f>IF(E669=0,0,IMPRIMIR!D668)</f>
        <v>0</v>
      </c>
      <c r="H669" s="43">
        <f>IF(E669=0,0,IMPRIMIR!E668)</f>
        <v>0</v>
      </c>
      <c r="I669" s="43">
        <f t="shared" si="41"/>
        <v>0</v>
      </c>
      <c r="J669" s="43">
        <f t="shared" si="42"/>
        <v>0</v>
      </c>
      <c r="K669" s="43">
        <f t="shared" si="43"/>
        <v>0</v>
      </c>
      <c r="L669" s="269"/>
      <c r="M669" s="269"/>
      <c r="N669" s="269"/>
      <c r="O669" s="269"/>
      <c r="P669" s="269"/>
      <c r="Q669" s="269"/>
      <c r="R669" s="269"/>
    </row>
    <row r="670" spans="1:18" x14ac:dyDescent="0.25">
      <c r="A670" s="270"/>
      <c r="B670" s="271">
        <f>IF(E670=0,0,IMPRIMIR!A669)</f>
        <v>0</v>
      </c>
      <c r="C670" s="43">
        <f>IF(E670=0,0,IMPRIMIR!$D$3)</f>
        <v>0</v>
      </c>
      <c r="D670" s="43">
        <f t="shared" si="40"/>
        <v>0</v>
      </c>
      <c r="E670" s="43">
        <f>IMPRIMIR!B669</f>
        <v>0</v>
      </c>
      <c r="F670" s="43">
        <f>IMPRIMIR!C669</f>
        <v>0</v>
      </c>
      <c r="G670" s="43">
        <f>IF(E670=0,0,IMPRIMIR!D669)</f>
        <v>0</v>
      </c>
      <c r="H670" s="43">
        <f>IF(E670=0,0,IMPRIMIR!E669)</f>
        <v>0</v>
      </c>
      <c r="I670" s="43">
        <f t="shared" si="41"/>
        <v>0</v>
      </c>
      <c r="J670" s="43">
        <f t="shared" si="42"/>
        <v>0</v>
      </c>
      <c r="K670" s="43">
        <f t="shared" si="43"/>
        <v>0</v>
      </c>
      <c r="L670" s="269"/>
      <c r="M670" s="269"/>
      <c r="N670" s="269"/>
      <c r="O670" s="269"/>
      <c r="P670" s="269"/>
      <c r="Q670" s="269"/>
      <c r="R670" s="269"/>
    </row>
    <row r="671" spans="1:18" x14ac:dyDescent="0.25">
      <c r="A671" s="270"/>
      <c r="B671" s="271">
        <f>IF(E671=0,0,IMPRIMIR!A670)</f>
        <v>0</v>
      </c>
      <c r="C671" s="43">
        <f>IF(E671=0,0,IMPRIMIR!$D$3)</f>
        <v>0</v>
      </c>
      <c r="D671" s="43">
        <f t="shared" si="40"/>
        <v>0</v>
      </c>
      <c r="E671" s="43">
        <f>IMPRIMIR!B670</f>
        <v>0</v>
      </c>
      <c r="F671" s="43">
        <f>IMPRIMIR!C670</f>
        <v>0</v>
      </c>
      <c r="G671" s="43">
        <f>IF(E671=0,0,IMPRIMIR!D670)</f>
        <v>0</v>
      </c>
      <c r="H671" s="43">
        <f>IF(E671=0,0,IMPRIMIR!E670)</f>
        <v>0</v>
      </c>
      <c r="I671" s="43">
        <f t="shared" si="41"/>
        <v>0</v>
      </c>
      <c r="J671" s="43">
        <f t="shared" si="42"/>
        <v>0</v>
      </c>
      <c r="K671" s="43">
        <f t="shared" si="43"/>
        <v>0</v>
      </c>
      <c r="L671" s="269"/>
      <c r="M671" s="269"/>
      <c r="N671" s="269"/>
      <c r="O671" s="269"/>
      <c r="P671" s="269"/>
      <c r="Q671" s="269"/>
      <c r="R671" s="269"/>
    </row>
    <row r="672" spans="1:18" x14ac:dyDescent="0.25">
      <c r="A672" s="270"/>
      <c r="B672" s="271">
        <f>IF(E672=0,0,IMPRIMIR!A671)</f>
        <v>0</v>
      </c>
      <c r="C672" s="43">
        <f>IF(E672=0,0,IMPRIMIR!$D$3)</f>
        <v>0</v>
      </c>
      <c r="D672" s="43">
        <f t="shared" si="40"/>
        <v>0</v>
      </c>
      <c r="E672" s="43">
        <f>IMPRIMIR!B671</f>
        <v>0</v>
      </c>
      <c r="F672" s="43">
        <f>IMPRIMIR!C671</f>
        <v>0</v>
      </c>
      <c r="G672" s="43">
        <f>IF(E672=0,0,IMPRIMIR!D671)</f>
        <v>0</v>
      </c>
      <c r="H672" s="43">
        <f>IF(E672=0,0,IMPRIMIR!E671)</f>
        <v>0</v>
      </c>
      <c r="I672" s="43">
        <f t="shared" si="41"/>
        <v>0</v>
      </c>
      <c r="J672" s="43">
        <f t="shared" si="42"/>
        <v>0</v>
      </c>
      <c r="K672" s="43">
        <f t="shared" si="43"/>
        <v>0</v>
      </c>
      <c r="L672" s="269"/>
      <c r="M672" s="269"/>
      <c r="N672" s="269"/>
      <c r="O672" s="269"/>
      <c r="P672" s="269"/>
      <c r="Q672" s="269"/>
      <c r="R672" s="269"/>
    </row>
    <row r="673" spans="1:18" x14ac:dyDescent="0.25">
      <c r="A673" s="270"/>
      <c r="B673" s="271">
        <f>IF(E673=0,0,IMPRIMIR!A672)</f>
        <v>0</v>
      </c>
      <c r="C673" s="43">
        <f>IF(E673=0,0,IMPRIMIR!$D$3)</f>
        <v>0</v>
      </c>
      <c r="D673" s="43">
        <f t="shared" si="40"/>
        <v>0</v>
      </c>
      <c r="E673" s="43">
        <f>IMPRIMIR!B672</f>
        <v>0</v>
      </c>
      <c r="F673" s="43">
        <f>IMPRIMIR!C672</f>
        <v>0</v>
      </c>
      <c r="G673" s="43">
        <f>IF(E673=0,0,IMPRIMIR!D672)</f>
        <v>0</v>
      </c>
      <c r="H673" s="43">
        <f>IF(E673=0,0,IMPRIMIR!E672)</f>
        <v>0</v>
      </c>
      <c r="I673" s="43">
        <f t="shared" si="41"/>
        <v>0</v>
      </c>
      <c r="J673" s="43">
        <f t="shared" si="42"/>
        <v>0</v>
      </c>
      <c r="K673" s="43">
        <f t="shared" si="43"/>
        <v>0</v>
      </c>
      <c r="L673" s="269"/>
      <c r="M673" s="269"/>
      <c r="N673" s="269"/>
      <c r="O673" s="269"/>
      <c r="P673" s="269"/>
      <c r="Q673" s="269"/>
      <c r="R673" s="269"/>
    </row>
    <row r="674" spans="1:18" x14ac:dyDescent="0.25">
      <c r="A674" s="270"/>
      <c r="B674" s="271">
        <f>IF(E674=0,0,IMPRIMIR!A673)</f>
        <v>0</v>
      </c>
      <c r="C674" s="43">
        <f>IF(E674=0,0,IMPRIMIR!$D$3)</f>
        <v>0</v>
      </c>
      <c r="D674" s="43">
        <f t="shared" si="40"/>
        <v>0</v>
      </c>
      <c r="E674" s="43">
        <f>IMPRIMIR!B673</f>
        <v>0</v>
      </c>
      <c r="F674" s="43">
        <f>IMPRIMIR!C673</f>
        <v>0</v>
      </c>
      <c r="G674" s="43">
        <f>IF(E674=0,0,IMPRIMIR!D673)</f>
        <v>0</v>
      </c>
      <c r="H674" s="43">
        <f>IF(E674=0,0,IMPRIMIR!E673)</f>
        <v>0</v>
      </c>
      <c r="I674" s="43">
        <f t="shared" si="41"/>
        <v>0</v>
      </c>
      <c r="J674" s="43">
        <f t="shared" si="42"/>
        <v>0</v>
      </c>
      <c r="K674" s="43">
        <f t="shared" si="43"/>
        <v>0</v>
      </c>
      <c r="L674" s="269"/>
      <c r="M674" s="269"/>
      <c r="N674" s="269"/>
      <c r="O674" s="269"/>
      <c r="P674" s="269"/>
      <c r="Q674" s="269"/>
      <c r="R674" s="269"/>
    </row>
    <row r="675" spans="1:18" x14ac:dyDescent="0.25">
      <c r="A675" s="270"/>
      <c r="B675" s="271">
        <f>IF(E675=0,0,IMPRIMIR!A674)</f>
        <v>0</v>
      </c>
      <c r="C675" s="43">
        <f>IF(E675=0,0,IMPRIMIR!$D$3)</f>
        <v>0</v>
      </c>
      <c r="D675" s="43">
        <f t="shared" si="40"/>
        <v>0</v>
      </c>
      <c r="E675" s="43">
        <f>IMPRIMIR!B674</f>
        <v>0</v>
      </c>
      <c r="F675" s="43">
        <f>IMPRIMIR!C674</f>
        <v>0</v>
      </c>
      <c r="G675" s="43">
        <f>IF(E675=0,0,IMPRIMIR!D674)</f>
        <v>0</v>
      </c>
      <c r="H675" s="43">
        <f>IF(E675=0,0,IMPRIMIR!E674)</f>
        <v>0</v>
      </c>
      <c r="I675" s="43">
        <f t="shared" si="41"/>
        <v>0</v>
      </c>
      <c r="J675" s="43">
        <f t="shared" si="42"/>
        <v>0</v>
      </c>
      <c r="K675" s="43">
        <f t="shared" si="43"/>
        <v>0</v>
      </c>
      <c r="L675" s="269"/>
      <c r="M675" s="269"/>
      <c r="N675" s="269"/>
      <c r="O675" s="269"/>
      <c r="P675" s="269"/>
      <c r="Q675" s="269"/>
      <c r="R675" s="269"/>
    </row>
    <row r="676" spans="1:18" x14ac:dyDescent="0.25">
      <c r="A676" s="270"/>
      <c r="B676" s="271">
        <f>IF(E676=0,0,IMPRIMIR!A675)</f>
        <v>0</v>
      </c>
      <c r="C676" s="43">
        <f>IF(E676=0,0,IMPRIMIR!$D$3)</f>
        <v>0</v>
      </c>
      <c r="D676" s="43">
        <f t="shared" si="40"/>
        <v>0</v>
      </c>
      <c r="E676" s="43">
        <f>IMPRIMIR!B675</f>
        <v>0</v>
      </c>
      <c r="F676" s="43">
        <f>IMPRIMIR!C675</f>
        <v>0</v>
      </c>
      <c r="G676" s="43">
        <f>IF(E676=0,0,IMPRIMIR!D675)</f>
        <v>0</v>
      </c>
      <c r="H676" s="43">
        <f>IF(E676=0,0,IMPRIMIR!E675)</f>
        <v>0</v>
      </c>
      <c r="I676" s="43">
        <f t="shared" si="41"/>
        <v>0</v>
      </c>
      <c r="J676" s="43">
        <f t="shared" si="42"/>
        <v>0</v>
      </c>
      <c r="K676" s="43">
        <f t="shared" si="43"/>
        <v>0</v>
      </c>
      <c r="L676" s="269"/>
      <c r="M676" s="269"/>
      <c r="N676" s="269"/>
      <c r="O676" s="269"/>
      <c r="P676" s="269"/>
      <c r="Q676" s="269"/>
      <c r="R676" s="269"/>
    </row>
    <row r="677" spans="1:18" x14ac:dyDescent="0.25">
      <c r="A677" s="270"/>
      <c r="B677" s="271">
        <f>IF(E677=0,0,IMPRIMIR!A676)</f>
        <v>0</v>
      </c>
      <c r="C677" s="43">
        <f>IF(E677=0,0,IMPRIMIR!$D$3)</f>
        <v>0</v>
      </c>
      <c r="D677" s="43">
        <f t="shared" si="40"/>
        <v>0</v>
      </c>
      <c r="E677" s="43">
        <f>IMPRIMIR!B676</f>
        <v>0</v>
      </c>
      <c r="F677" s="43">
        <f>IMPRIMIR!C676</f>
        <v>0</v>
      </c>
      <c r="G677" s="43">
        <f>IF(E677=0,0,IMPRIMIR!D676)</f>
        <v>0</v>
      </c>
      <c r="H677" s="43">
        <f>IF(E677=0,0,IMPRIMIR!E676)</f>
        <v>0</v>
      </c>
      <c r="I677" s="43">
        <f t="shared" si="41"/>
        <v>0</v>
      </c>
      <c r="J677" s="43">
        <f t="shared" si="42"/>
        <v>0</v>
      </c>
      <c r="K677" s="43">
        <f t="shared" si="43"/>
        <v>0</v>
      </c>
      <c r="L677" s="269"/>
      <c r="M677" s="269"/>
      <c r="N677" s="269"/>
      <c r="O677" s="269"/>
      <c r="P677" s="269"/>
      <c r="Q677" s="269"/>
      <c r="R677" s="269"/>
    </row>
    <row r="678" spans="1:18" x14ac:dyDescent="0.25">
      <c r="A678" s="270"/>
      <c r="B678" s="271">
        <f>IF(E678=0,0,IMPRIMIR!A677)</f>
        <v>0</v>
      </c>
      <c r="C678" s="43">
        <f>IF(E678=0,0,IMPRIMIR!$D$3)</f>
        <v>0</v>
      </c>
      <c r="D678" s="43">
        <f t="shared" si="40"/>
        <v>0</v>
      </c>
      <c r="E678" s="43">
        <f>IMPRIMIR!B677</f>
        <v>0</v>
      </c>
      <c r="F678" s="43">
        <f>IMPRIMIR!C677</f>
        <v>0</v>
      </c>
      <c r="G678" s="43">
        <f>IF(E678=0,0,IMPRIMIR!D677)</f>
        <v>0</v>
      </c>
      <c r="H678" s="43">
        <f>IF(E678=0,0,IMPRIMIR!E677)</f>
        <v>0</v>
      </c>
      <c r="I678" s="43">
        <f t="shared" si="41"/>
        <v>0</v>
      </c>
      <c r="J678" s="43">
        <f t="shared" si="42"/>
        <v>0</v>
      </c>
      <c r="K678" s="43">
        <f t="shared" si="43"/>
        <v>0</v>
      </c>
      <c r="L678" s="269"/>
      <c r="M678" s="269"/>
      <c r="N678" s="269"/>
      <c r="O678" s="269"/>
      <c r="P678" s="269"/>
      <c r="Q678" s="269"/>
      <c r="R678" s="269"/>
    </row>
    <row r="679" spans="1:18" x14ac:dyDescent="0.25">
      <c r="A679" s="270"/>
      <c r="B679" s="271">
        <f>IF(E679=0,0,IMPRIMIR!A678)</f>
        <v>0</v>
      </c>
      <c r="C679" s="43">
        <f>IF(E679=0,0,IMPRIMIR!$D$3)</f>
        <v>0</v>
      </c>
      <c r="D679" s="43">
        <f t="shared" si="40"/>
        <v>0</v>
      </c>
      <c r="E679" s="43">
        <f>IMPRIMIR!B678</f>
        <v>0</v>
      </c>
      <c r="F679" s="43">
        <f>IMPRIMIR!C678</f>
        <v>0</v>
      </c>
      <c r="G679" s="43">
        <f>IF(E679=0,0,IMPRIMIR!D678)</f>
        <v>0</v>
      </c>
      <c r="H679" s="43">
        <f>IF(E679=0,0,IMPRIMIR!E678)</f>
        <v>0</v>
      </c>
      <c r="I679" s="43">
        <f t="shared" si="41"/>
        <v>0</v>
      </c>
      <c r="J679" s="43">
        <f t="shared" si="42"/>
        <v>0</v>
      </c>
      <c r="K679" s="43">
        <f t="shared" si="43"/>
        <v>0</v>
      </c>
      <c r="L679" s="269"/>
      <c r="M679" s="269"/>
      <c r="N679" s="269"/>
      <c r="O679" s="269"/>
      <c r="P679" s="269"/>
      <c r="Q679" s="269"/>
      <c r="R679" s="269"/>
    </row>
    <row r="680" spans="1:18" x14ac:dyDescent="0.25">
      <c r="A680" s="270"/>
      <c r="B680" s="271">
        <f>IF(E680=0,0,IMPRIMIR!A679)</f>
        <v>0</v>
      </c>
      <c r="C680" s="43">
        <f>IF(E680=0,0,IMPRIMIR!$D$3)</f>
        <v>0</v>
      </c>
      <c r="D680" s="43">
        <f t="shared" si="40"/>
        <v>0</v>
      </c>
      <c r="E680" s="43">
        <f>IMPRIMIR!B679</f>
        <v>0</v>
      </c>
      <c r="F680" s="43">
        <f>IMPRIMIR!C679</f>
        <v>0</v>
      </c>
      <c r="G680" s="43">
        <f>IF(E680=0,0,IMPRIMIR!D679)</f>
        <v>0</v>
      </c>
      <c r="H680" s="43">
        <f>IF(E680=0,0,IMPRIMIR!E679)</f>
        <v>0</v>
      </c>
      <c r="I680" s="43">
        <f t="shared" si="41"/>
        <v>0</v>
      </c>
      <c r="J680" s="43">
        <f t="shared" si="42"/>
        <v>0</v>
      </c>
      <c r="K680" s="43">
        <f t="shared" si="43"/>
        <v>0</v>
      </c>
      <c r="L680" s="269"/>
      <c r="M680" s="269"/>
      <c r="N680" s="269"/>
      <c r="O680" s="269"/>
      <c r="P680" s="269"/>
      <c r="Q680" s="269"/>
      <c r="R680" s="269"/>
    </row>
    <row r="681" spans="1:18" x14ac:dyDescent="0.25">
      <c r="A681" s="270"/>
      <c r="B681" s="271">
        <f>IF(E681=0,0,IMPRIMIR!A680)</f>
        <v>0</v>
      </c>
      <c r="C681" s="43">
        <f>IF(E681=0,0,IMPRIMIR!$D$3)</f>
        <v>0</v>
      </c>
      <c r="D681" s="43">
        <f t="shared" si="40"/>
        <v>0</v>
      </c>
      <c r="E681" s="43">
        <f>IMPRIMIR!B680</f>
        <v>0</v>
      </c>
      <c r="F681" s="43">
        <f>IMPRIMIR!C680</f>
        <v>0</v>
      </c>
      <c r="G681" s="43">
        <f>IF(E681=0,0,IMPRIMIR!D680)</f>
        <v>0</v>
      </c>
      <c r="H681" s="43">
        <f>IF(E681=0,0,IMPRIMIR!E680)</f>
        <v>0</v>
      </c>
      <c r="I681" s="43">
        <f t="shared" si="41"/>
        <v>0</v>
      </c>
      <c r="J681" s="43">
        <f t="shared" si="42"/>
        <v>0</v>
      </c>
      <c r="K681" s="43">
        <f t="shared" si="43"/>
        <v>0</v>
      </c>
      <c r="L681" s="269"/>
      <c r="M681" s="269"/>
      <c r="N681" s="269"/>
      <c r="O681" s="269"/>
      <c r="P681" s="269"/>
      <c r="Q681" s="269"/>
      <c r="R681" s="269"/>
    </row>
    <row r="682" spans="1:18" x14ac:dyDescent="0.25">
      <c r="A682" s="270"/>
      <c r="B682" s="271">
        <f>IF(E682=0,0,IMPRIMIR!A681)</f>
        <v>0</v>
      </c>
      <c r="C682" s="43">
        <f>IF(E682=0,0,IMPRIMIR!$D$3)</f>
        <v>0</v>
      </c>
      <c r="D682" s="43">
        <f t="shared" si="40"/>
        <v>0</v>
      </c>
      <c r="E682" s="43">
        <f>IMPRIMIR!B681</f>
        <v>0</v>
      </c>
      <c r="F682" s="43">
        <f>IMPRIMIR!C681</f>
        <v>0</v>
      </c>
      <c r="G682" s="43">
        <f>IF(E682=0,0,IMPRIMIR!D681)</f>
        <v>0</v>
      </c>
      <c r="H682" s="43">
        <f>IF(E682=0,0,IMPRIMIR!E681)</f>
        <v>0</v>
      </c>
      <c r="I682" s="43">
        <f t="shared" si="41"/>
        <v>0</v>
      </c>
      <c r="J682" s="43">
        <f t="shared" si="42"/>
        <v>0</v>
      </c>
      <c r="K682" s="43">
        <f t="shared" si="43"/>
        <v>0</v>
      </c>
      <c r="L682" s="269"/>
      <c r="M682" s="269"/>
      <c r="N682" s="269"/>
      <c r="O682" s="269"/>
      <c r="P682" s="269"/>
      <c r="Q682" s="269"/>
      <c r="R682" s="269"/>
    </row>
    <row r="683" spans="1:18" x14ac:dyDescent="0.25">
      <c r="A683" s="270"/>
      <c r="B683" s="271">
        <f>IF(E683=0,0,IMPRIMIR!A682)</f>
        <v>0</v>
      </c>
      <c r="C683" s="43">
        <f>IF(E683=0,0,IMPRIMIR!$D$3)</f>
        <v>0</v>
      </c>
      <c r="D683" s="43">
        <f t="shared" si="40"/>
        <v>0</v>
      </c>
      <c r="E683" s="43">
        <f>IMPRIMIR!B682</f>
        <v>0</v>
      </c>
      <c r="F683" s="43">
        <f>IMPRIMIR!C682</f>
        <v>0</v>
      </c>
      <c r="G683" s="43">
        <f>IF(E683=0,0,IMPRIMIR!D682)</f>
        <v>0</v>
      </c>
      <c r="H683" s="43">
        <f>IF(E683=0,0,IMPRIMIR!E682)</f>
        <v>0</v>
      </c>
      <c r="I683" s="43">
        <f t="shared" si="41"/>
        <v>0</v>
      </c>
      <c r="J683" s="43">
        <f t="shared" si="42"/>
        <v>0</v>
      </c>
      <c r="K683" s="43">
        <f t="shared" si="43"/>
        <v>0</v>
      </c>
      <c r="L683" s="269"/>
      <c r="M683" s="269"/>
      <c r="N683" s="269"/>
      <c r="O683" s="269"/>
      <c r="P683" s="269"/>
      <c r="Q683" s="269"/>
      <c r="R683" s="269"/>
    </row>
    <row r="684" spans="1:18" x14ac:dyDescent="0.25">
      <c r="A684" s="270"/>
      <c r="B684" s="271">
        <f>IF(E684=0,0,IMPRIMIR!A683)</f>
        <v>0</v>
      </c>
      <c r="C684" s="43">
        <f>IF(E684=0,0,IMPRIMIR!$D$3)</f>
        <v>0</v>
      </c>
      <c r="D684" s="43">
        <f t="shared" si="40"/>
        <v>0</v>
      </c>
      <c r="E684" s="43">
        <f>IMPRIMIR!B683</f>
        <v>0</v>
      </c>
      <c r="F684" s="43">
        <f>IMPRIMIR!C683</f>
        <v>0</v>
      </c>
      <c r="G684" s="43">
        <f>IF(E684=0,0,IMPRIMIR!D683)</f>
        <v>0</v>
      </c>
      <c r="H684" s="43">
        <f>IF(E684=0,0,IMPRIMIR!E683)</f>
        <v>0</v>
      </c>
      <c r="I684" s="43">
        <f t="shared" si="41"/>
        <v>0</v>
      </c>
      <c r="J684" s="43">
        <f t="shared" si="42"/>
        <v>0</v>
      </c>
      <c r="K684" s="43">
        <f t="shared" si="43"/>
        <v>0</v>
      </c>
      <c r="L684" s="269"/>
      <c r="M684" s="269"/>
      <c r="N684" s="269"/>
      <c r="O684" s="269"/>
      <c r="P684" s="269"/>
      <c r="Q684" s="269"/>
      <c r="R684" s="269"/>
    </row>
    <row r="685" spans="1:18" x14ac:dyDescent="0.25">
      <c r="A685" s="270"/>
      <c r="B685" s="271">
        <f>IF(E685=0,0,IMPRIMIR!A684)</f>
        <v>0</v>
      </c>
      <c r="C685" s="43">
        <f>IF(E685=0,0,IMPRIMIR!$D$3)</f>
        <v>0</v>
      </c>
      <c r="D685" s="43">
        <f t="shared" si="40"/>
        <v>0</v>
      </c>
      <c r="E685" s="43">
        <f>IMPRIMIR!B684</f>
        <v>0</v>
      </c>
      <c r="F685" s="43">
        <f>IMPRIMIR!C684</f>
        <v>0</v>
      </c>
      <c r="G685" s="43">
        <f>IF(E685=0,0,IMPRIMIR!D684)</f>
        <v>0</v>
      </c>
      <c r="H685" s="43">
        <f>IF(E685=0,0,IMPRIMIR!E684)</f>
        <v>0</v>
      </c>
      <c r="I685" s="43">
        <f t="shared" si="41"/>
        <v>0</v>
      </c>
      <c r="J685" s="43">
        <f t="shared" si="42"/>
        <v>0</v>
      </c>
      <c r="K685" s="43">
        <f t="shared" si="43"/>
        <v>0</v>
      </c>
      <c r="L685" s="269"/>
      <c r="M685" s="269"/>
      <c r="N685" s="269"/>
      <c r="O685" s="269"/>
      <c r="P685" s="269"/>
      <c r="Q685" s="269"/>
      <c r="R685" s="269"/>
    </row>
    <row r="686" spans="1:18" x14ac:dyDescent="0.25">
      <c r="A686" s="270"/>
      <c r="B686" s="271">
        <f>IF(E686=0,0,IMPRIMIR!A685)</f>
        <v>0</v>
      </c>
      <c r="C686" s="43">
        <f>IF(E686=0,0,IMPRIMIR!$D$3)</f>
        <v>0</v>
      </c>
      <c r="D686" s="43">
        <f t="shared" si="40"/>
        <v>0</v>
      </c>
      <c r="E686" s="43">
        <f>IMPRIMIR!B685</f>
        <v>0</v>
      </c>
      <c r="F686" s="43">
        <f>IMPRIMIR!C685</f>
        <v>0</v>
      </c>
      <c r="G686" s="43">
        <f>IF(E686=0,0,IMPRIMIR!D685)</f>
        <v>0</v>
      </c>
      <c r="H686" s="43">
        <f>IF(E686=0,0,IMPRIMIR!E685)</f>
        <v>0</v>
      </c>
      <c r="I686" s="43">
        <f t="shared" si="41"/>
        <v>0</v>
      </c>
      <c r="J686" s="43">
        <f t="shared" si="42"/>
        <v>0</v>
      </c>
      <c r="K686" s="43">
        <f t="shared" si="43"/>
        <v>0</v>
      </c>
      <c r="L686" s="269"/>
      <c r="M686" s="269"/>
      <c r="N686" s="269"/>
      <c r="O686" s="269"/>
      <c r="P686" s="269"/>
      <c r="Q686" s="269"/>
      <c r="R686" s="269"/>
    </row>
    <row r="687" spans="1:18" x14ac:dyDescent="0.25">
      <c r="A687" s="270"/>
      <c r="B687" s="271">
        <f>IF(E687=0,0,IMPRIMIR!A686)</f>
        <v>0</v>
      </c>
      <c r="C687" s="43">
        <f>IF(E687=0,0,IMPRIMIR!$D$3)</f>
        <v>0</v>
      </c>
      <c r="D687" s="43">
        <f t="shared" si="40"/>
        <v>0</v>
      </c>
      <c r="E687" s="43">
        <f>IMPRIMIR!B686</f>
        <v>0</v>
      </c>
      <c r="F687" s="43">
        <f>IMPRIMIR!C686</f>
        <v>0</v>
      </c>
      <c r="G687" s="43">
        <f>IF(E687=0,0,IMPRIMIR!D686)</f>
        <v>0</v>
      </c>
      <c r="H687" s="43">
        <f>IF(E687=0,0,IMPRIMIR!E686)</f>
        <v>0</v>
      </c>
      <c r="I687" s="43">
        <f t="shared" si="41"/>
        <v>0</v>
      </c>
      <c r="J687" s="43">
        <f t="shared" si="42"/>
        <v>0</v>
      </c>
      <c r="K687" s="43">
        <f t="shared" si="43"/>
        <v>0</v>
      </c>
      <c r="L687" s="269"/>
      <c r="M687" s="269"/>
      <c r="N687" s="269"/>
      <c r="O687" s="269"/>
      <c r="P687" s="269"/>
      <c r="Q687" s="269"/>
      <c r="R687" s="269"/>
    </row>
    <row r="688" spans="1:18" x14ac:dyDescent="0.25">
      <c r="A688" s="270"/>
      <c r="B688" s="271">
        <f>IF(E688=0,0,IMPRIMIR!A687)</f>
        <v>0</v>
      </c>
      <c r="C688" s="43">
        <f>IF(E688=0,0,IMPRIMIR!$D$3)</f>
        <v>0</v>
      </c>
      <c r="D688" s="43">
        <f t="shared" si="40"/>
        <v>0</v>
      </c>
      <c r="E688" s="43">
        <f>IMPRIMIR!B687</f>
        <v>0</v>
      </c>
      <c r="F688" s="43">
        <f>IMPRIMIR!C687</f>
        <v>0</v>
      </c>
      <c r="G688" s="43">
        <f>IF(E688=0,0,IMPRIMIR!D687)</f>
        <v>0</v>
      </c>
      <c r="H688" s="43">
        <f>IF(E688=0,0,IMPRIMIR!E687)</f>
        <v>0</v>
      </c>
      <c r="I688" s="43">
        <f t="shared" si="41"/>
        <v>0</v>
      </c>
      <c r="J688" s="43">
        <f t="shared" si="42"/>
        <v>0</v>
      </c>
      <c r="K688" s="43">
        <f t="shared" si="43"/>
        <v>0</v>
      </c>
      <c r="L688" s="269"/>
      <c r="M688" s="269"/>
      <c r="N688" s="269"/>
      <c r="O688" s="269"/>
      <c r="P688" s="269"/>
      <c r="Q688" s="269"/>
      <c r="R688" s="269"/>
    </row>
    <row r="689" spans="1:18" x14ac:dyDescent="0.25">
      <c r="A689" s="270"/>
      <c r="B689" s="271">
        <f>IF(E689=0,0,IMPRIMIR!A688)</f>
        <v>0</v>
      </c>
      <c r="C689" s="43">
        <f>IF(E689=0,0,IMPRIMIR!$D$3)</f>
        <v>0</v>
      </c>
      <c r="D689" s="43">
        <f t="shared" si="40"/>
        <v>0</v>
      </c>
      <c r="E689" s="43">
        <f>IMPRIMIR!B688</f>
        <v>0</v>
      </c>
      <c r="F689" s="43">
        <f>IMPRIMIR!C688</f>
        <v>0</v>
      </c>
      <c r="G689" s="43">
        <f>IF(E689=0,0,IMPRIMIR!D688)</f>
        <v>0</v>
      </c>
      <c r="H689" s="43">
        <f>IF(E689=0,0,IMPRIMIR!E688)</f>
        <v>0</v>
      </c>
      <c r="I689" s="43">
        <f t="shared" si="41"/>
        <v>0</v>
      </c>
      <c r="J689" s="43">
        <f t="shared" si="42"/>
        <v>0</v>
      </c>
      <c r="K689" s="43">
        <f t="shared" si="43"/>
        <v>0</v>
      </c>
      <c r="L689" s="269"/>
      <c r="M689" s="269"/>
      <c r="N689" s="269"/>
      <c r="O689" s="269"/>
      <c r="P689" s="269"/>
      <c r="Q689" s="269"/>
      <c r="R689" s="269"/>
    </row>
    <row r="690" spans="1:18" x14ac:dyDescent="0.25">
      <c r="A690" s="270"/>
      <c r="B690" s="271">
        <f>IF(E690=0,0,IMPRIMIR!A689)</f>
        <v>0</v>
      </c>
      <c r="C690" s="43">
        <f>IF(E690=0,0,IMPRIMIR!$D$3)</f>
        <v>0</v>
      </c>
      <c r="D690" s="43">
        <f t="shared" si="40"/>
        <v>0</v>
      </c>
      <c r="E690" s="43">
        <f>IMPRIMIR!B689</f>
        <v>0</v>
      </c>
      <c r="F690" s="43">
        <f>IMPRIMIR!C689</f>
        <v>0</v>
      </c>
      <c r="G690" s="43">
        <f>IF(E690=0,0,IMPRIMIR!D689)</f>
        <v>0</v>
      </c>
      <c r="H690" s="43">
        <f>IF(E690=0,0,IMPRIMIR!E689)</f>
        <v>0</v>
      </c>
      <c r="I690" s="43">
        <f t="shared" si="41"/>
        <v>0</v>
      </c>
      <c r="J690" s="43">
        <f t="shared" si="42"/>
        <v>0</v>
      </c>
      <c r="K690" s="43">
        <f t="shared" si="43"/>
        <v>0</v>
      </c>
      <c r="L690" s="269"/>
      <c r="M690" s="269"/>
      <c r="N690" s="269"/>
      <c r="O690" s="269"/>
      <c r="P690" s="269"/>
      <c r="Q690" s="269"/>
      <c r="R690" s="269"/>
    </row>
    <row r="691" spans="1:18" x14ac:dyDescent="0.25">
      <c r="A691" s="270"/>
      <c r="B691" s="271">
        <f>IF(E691=0,0,IMPRIMIR!A690)</f>
        <v>0</v>
      </c>
      <c r="C691" s="43">
        <f>IF(E691=0,0,IMPRIMIR!$D$3)</f>
        <v>0</v>
      </c>
      <c r="D691" s="43">
        <f t="shared" si="40"/>
        <v>0</v>
      </c>
      <c r="E691" s="43">
        <f>IMPRIMIR!B690</f>
        <v>0</v>
      </c>
      <c r="F691" s="43">
        <f>IMPRIMIR!C690</f>
        <v>0</v>
      </c>
      <c r="G691" s="43">
        <f>IF(E691=0,0,IMPRIMIR!D690)</f>
        <v>0</v>
      </c>
      <c r="H691" s="43">
        <f>IF(E691=0,0,IMPRIMIR!E690)</f>
        <v>0</v>
      </c>
      <c r="I691" s="43">
        <f t="shared" si="41"/>
        <v>0</v>
      </c>
      <c r="J691" s="43">
        <f t="shared" si="42"/>
        <v>0</v>
      </c>
      <c r="K691" s="43">
        <f t="shared" si="43"/>
        <v>0</v>
      </c>
      <c r="L691" s="269"/>
      <c r="M691" s="269"/>
      <c r="N691" s="269"/>
      <c r="O691" s="269"/>
      <c r="P691" s="269"/>
      <c r="Q691" s="269"/>
      <c r="R691" s="269"/>
    </row>
    <row r="692" spans="1:18" x14ac:dyDescent="0.25">
      <c r="A692" s="270"/>
      <c r="B692" s="271">
        <f>IF(E692=0,0,IMPRIMIR!A691)</f>
        <v>0</v>
      </c>
      <c r="C692" s="43">
        <f>IF(E692=0,0,IMPRIMIR!$D$3)</f>
        <v>0</v>
      </c>
      <c r="D692" s="43">
        <f t="shared" si="40"/>
        <v>0</v>
      </c>
      <c r="E692" s="43">
        <f>IMPRIMIR!B691</f>
        <v>0</v>
      </c>
      <c r="F692" s="43">
        <f>IMPRIMIR!C691</f>
        <v>0</v>
      </c>
      <c r="G692" s="43">
        <f>IF(E692=0,0,IMPRIMIR!D691)</f>
        <v>0</v>
      </c>
      <c r="H692" s="43">
        <f>IF(E692=0,0,IMPRIMIR!E691)</f>
        <v>0</v>
      </c>
      <c r="I692" s="43">
        <f t="shared" si="41"/>
        <v>0</v>
      </c>
      <c r="J692" s="43">
        <f t="shared" si="42"/>
        <v>0</v>
      </c>
      <c r="K692" s="43">
        <f t="shared" si="43"/>
        <v>0</v>
      </c>
      <c r="L692" s="269"/>
      <c r="M692" s="269"/>
      <c r="N692" s="269"/>
      <c r="O692" s="269"/>
      <c r="P692" s="269"/>
      <c r="Q692" s="269"/>
      <c r="R692" s="269"/>
    </row>
    <row r="693" spans="1:18" x14ac:dyDescent="0.25">
      <c r="A693" s="270"/>
      <c r="B693" s="271">
        <f>IF(E693=0,0,IMPRIMIR!A692)</f>
        <v>0</v>
      </c>
      <c r="C693" s="43">
        <f>IF(E693=0,0,IMPRIMIR!$D$3)</f>
        <v>0</v>
      </c>
      <c r="D693" s="43">
        <f t="shared" si="40"/>
        <v>0</v>
      </c>
      <c r="E693" s="43">
        <f>IMPRIMIR!B692</f>
        <v>0</v>
      </c>
      <c r="F693" s="43">
        <f>IMPRIMIR!C692</f>
        <v>0</v>
      </c>
      <c r="G693" s="43">
        <f>IF(E693=0,0,IMPRIMIR!D692)</f>
        <v>0</v>
      </c>
      <c r="H693" s="43">
        <f>IF(E693=0,0,IMPRIMIR!E692)</f>
        <v>0</v>
      </c>
      <c r="I693" s="43">
        <f t="shared" si="41"/>
        <v>0</v>
      </c>
      <c r="J693" s="43">
        <f t="shared" si="42"/>
        <v>0</v>
      </c>
      <c r="K693" s="43">
        <f t="shared" si="43"/>
        <v>0</v>
      </c>
      <c r="L693" s="269"/>
      <c r="M693" s="269"/>
      <c r="N693" s="269"/>
      <c r="O693" s="269"/>
      <c r="P693" s="269"/>
      <c r="Q693" s="269"/>
      <c r="R693" s="269"/>
    </row>
    <row r="694" spans="1:18" x14ac:dyDescent="0.25">
      <c r="A694" s="270"/>
      <c r="B694" s="271">
        <f>IF(E694=0,0,IMPRIMIR!A693)</f>
        <v>0</v>
      </c>
      <c r="C694" s="43">
        <f>IF(E694=0,0,IMPRIMIR!$D$3)</f>
        <v>0</v>
      </c>
      <c r="D694" s="43">
        <f t="shared" si="40"/>
        <v>0</v>
      </c>
      <c r="E694" s="43">
        <f>IMPRIMIR!B693</f>
        <v>0</v>
      </c>
      <c r="F694" s="43">
        <f>IMPRIMIR!C693</f>
        <v>0</v>
      </c>
      <c r="G694" s="43">
        <f>IF(E694=0,0,IMPRIMIR!D693)</f>
        <v>0</v>
      </c>
      <c r="H694" s="43">
        <f>IF(E694=0,0,IMPRIMIR!E693)</f>
        <v>0</v>
      </c>
      <c r="I694" s="43">
        <f t="shared" si="41"/>
        <v>0</v>
      </c>
      <c r="J694" s="43">
        <f t="shared" si="42"/>
        <v>0</v>
      </c>
      <c r="K694" s="43">
        <f t="shared" si="43"/>
        <v>0</v>
      </c>
      <c r="L694" s="269"/>
      <c r="M694" s="269"/>
      <c r="N694" s="269"/>
      <c r="O694" s="269"/>
      <c r="P694" s="269"/>
      <c r="Q694" s="269"/>
      <c r="R694" s="269"/>
    </row>
    <row r="695" spans="1:18" x14ac:dyDescent="0.25">
      <c r="A695" s="270"/>
      <c r="B695" s="271">
        <f>IF(E695=0,0,IMPRIMIR!A694)</f>
        <v>0</v>
      </c>
      <c r="C695" s="43">
        <f>IF(E695=0,0,IMPRIMIR!$D$3)</f>
        <v>0</v>
      </c>
      <c r="D695" s="43">
        <f t="shared" si="40"/>
        <v>0</v>
      </c>
      <c r="E695" s="43">
        <f>IMPRIMIR!B694</f>
        <v>0</v>
      </c>
      <c r="F695" s="43">
        <f>IMPRIMIR!C694</f>
        <v>0</v>
      </c>
      <c r="G695" s="43">
        <f>IF(E695=0,0,IMPRIMIR!D694)</f>
        <v>0</v>
      </c>
      <c r="H695" s="43">
        <f>IF(E695=0,0,IMPRIMIR!E694)</f>
        <v>0</v>
      </c>
      <c r="I695" s="43">
        <f t="shared" si="41"/>
        <v>0</v>
      </c>
      <c r="J695" s="43">
        <f t="shared" si="42"/>
        <v>0</v>
      </c>
      <c r="K695" s="43">
        <f t="shared" si="43"/>
        <v>0</v>
      </c>
      <c r="L695" s="269"/>
      <c r="M695" s="269"/>
      <c r="N695" s="269"/>
      <c r="O695" s="269"/>
      <c r="P695" s="269"/>
      <c r="Q695" s="269"/>
      <c r="R695" s="269"/>
    </row>
    <row r="696" spans="1:18" x14ac:dyDescent="0.25">
      <c r="A696" s="270"/>
      <c r="B696" s="271">
        <f>IF(E696=0,0,IMPRIMIR!A695)</f>
        <v>0</v>
      </c>
      <c r="C696" s="43">
        <f>IF(E696=0,0,IMPRIMIR!$D$3)</f>
        <v>0</v>
      </c>
      <c r="D696" s="43">
        <f t="shared" si="40"/>
        <v>0</v>
      </c>
      <c r="E696" s="43">
        <f>IMPRIMIR!B695</f>
        <v>0</v>
      </c>
      <c r="F696" s="43">
        <f>IMPRIMIR!C695</f>
        <v>0</v>
      </c>
      <c r="G696" s="43">
        <f>IF(E696=0,0,IMPRIMIR!D695)</f>
        <v>0</v>
      </c>
      <c r="H696" s="43">
        <f>IF(E696=0,0,IMPRIMIR!E695)</f>
        <v>0</v>
      </c>
      <c r="I696" s="43">
        <f t="shared" si="41"/>
        <v>0</v>
      </c>
      <c r="J696" s="43">
        <f t="shared" si="42"/>
        <v>0</v>
      </c>
      <c r="K696" s="43">
        <f t="shared" si="43"/>
        <v>0</v>
      </c>
      <c r="L696" s="269"/>
      <c r="M696" s="269"/>
      <c r="N696" s="269"/>
      <c r="O696" s="269"/>
      <c r="P696" s="269"/>
      <c r="Q696" s="269"/>
      <c r="R696" s="269"/>
    </row>
    <row r="697" spans="1:18" x14ac:dyDescent="0.25">
      <c r="A697" s="270"/>
      <c r="B697" s="271">
        <f>IF(E697=0,0,IMPRIMIR!A696)</f>
        <v>0</v>
      </c>
      <c r="C697" s="43">
        <f>IF(E697=0,0,IMPRIMIR!$D$3)</f>
        <v>0</v>
      </c>
      <c r="D697" s="43">
        <f t="shared" si="40"/>
        <v>0</v>
      </c>
      <c r="E697" s="43">
        <f>IMPRIMIR!B696</f>
        <v>0</v>
      </c>
      <c r="F697" s="43">
        <f>IMPRIMIR!C696</f>
        <v>0</v>
      </c>
      <c r="G697" s="43">
        <f>IF(E697=0,0,IMPRIMIR!D696)</f>
        <v>0</v>
      </c>
      <c r="H697" s="43">
        <f>IF(E697=0,0,IMPRIMIR!E696)</f>
        <v>0</v>
      </c>
      <c r="I697" s="43">
        <f t="shared" si="41"/>
        <v>0</v>
      </c>
      <c r="J697" s="43">
        <f t="shared" si="42"/>
        <v>0</v>
      </c>
      <c r="K697" s="43">
        <f t="shared" si="43"/>
        <v>0</v>
      </c>
      <c r="L697" s="269"/>
      <c r="M697" s="269"/>
      <c r="N697" s="269"/>
      <c r="O697" s="269"/>
      <c r="P697" s="269"/>
      <c r="Q697" s="269"/>
      <c r="R697" s="269"/>
    </row>
    <row r="698" spans="1:18" x14ac:dyDescent="0.25">
      <c r="A698" s="270"/>
      <c r="B698" s="271">
        <f>IF(E698=0,0,IMPRIMIR!A697)</f>
        <v>0</v>
      </c>
      <c r="C698" s="43">
        <f>IF(E698=0,0,IMPRIMIR!$D$3)</f>
        <v>0</v>
      </c>
      <c r="D698" s="43">
        <f t="shared" si="40"/>
        <v>0</v>
      </c>
      <c r="E698" s="43">
        <f>IMPRIMIR!B697</f>
        <v>0</v>
      </c>
      <c r="F698" s="43">
        <f>IMPRIMIR!C697</f>
        <v>0</v>
      </c>
      <c r="G698" s="43">
        <f>IF(E698=0,0,IMPRIMIR!D697)</f>
        <v>0</v>
      </c>
      <c r="H698" s="43">
        <f>IF(E698=0,0,IMPRIMIR!E697)</f>
        <v>0</v>
      </c>
      <c r="I698" s="43">
        <f t="shared" si="41"/>
        <v>0</v>
      </c>
      <c r="J698" s="43">
        <f t="shared" si="42"/>
        <v>0</v>
      </c>
      <c r="K698" s="43">
        <f t="shared" si="43"/>
        <v>0</v>
      </c>
      <c r="L698" s="269"/>
      <c r="M698" s="269"/>
      <c r="N698" s="269"/>
      <c r="O698" s="269"/>
      <c r="P698" s="269"/>
      <c r="Q698" s="269"/>
      <c r="R698" s="269"/>
    </row>
    <row r="699" spans="1:18" x14ac:dyDescent="0.25">
      <c r="A699" s="270"/>
      <c r="B699" s="271">
        <f>IF(E699=0,0,IMPRIMIR!A698)</f>
        <v>0</v>
      </c>
      <c r="C699" s="43">
        <f>IF(E699=0,0,IMPRIMIR!$D$3)</f>
        <v>0</v>
      </c>
      <c r="D699" s="43">
        <f t="shared" si="40"/>
        <v>0</v>
      </c>
      <c r="E699" s="43">
        <f>IMPRIMIR!B698</f>
        <v>0</v>
      </c>
      <c r="F699" s="43">
        <f>IMPRIMIR!C698</f>
        <v>0</v>
      </c>
      <c r="G699" s="43">
        <f>IF(E699=0,0,IMPRIMIR!D698)</f>
        <v>0</v>
      </c>
      <c r="H699" s="43">
        <f>IF(E699=0,0,IMPRIMIR!E698)</f>
        <v>0</v>
      </c>
      <c r="I699" s="43">
        <f t="shared" si="41"/>
        <v>0</v>
      </c>
      <c r="J699" s="43">
        <f t="shared" si="42"/>
        <v>0</v>
      </c>
      <c r="K699" s="43">
        <f t="shared" si="43"/>
        <v>0</v>
      </c>
      <c r="L699" s="269"/>
      <c r="M699" s="269"/>
      <c r="N699" s="269"/>
      <c r="O699" s="269"/>
      <c r="P699" s="269"/>
      <c r="Q699" s="269"/>
      <c r="R699" s="269"/>
    </row>
    <row r="700" spans="1:18" x14ac:dyDescent="0.25">
      <c r="A700" s="270"/>
      <c r="B700" s="271">
        <f>IF(E700=0,0,IMPRIMIR!A699)</f>
        <v>0</v>
      </c>
      <c r="C700" s="43">
        <f>IF(E700=0,0,IMPRIMIR!$D$3)</f>
        <v>0</v>
      </c>
      <c r="D700" s="43">
        <f t="shared" si="40"/>
        <v>0</v>
      </c>
      <c r="E700" s="43">
        <f>IMPRIMIR!B699</f>
        <v>0</v>
      </c>
      <c r="F700" s="43">
        <f>IMPRIMIR!C699</f>
        <v>0</v>
      </c>
      <c r="G700" s="43">
        <f>IF(E700=0,0,IMPRIMIR!D699)</f>
        <v>0</v>
      </c>
      <c r="H700" s="43">
        <f>IF(E700=0,0,IMPRIMIR!E699)</f>
        <v>0</v>
      </c>
      <c r="I700" s="43">
        <f t="shared" si="41"/>
        <v>0</v>
      </c>
      <c r="J700" s="43">
        <f t="shared" si="42"/>
        <v>0</v>
      </c>
      <c r="K700" s="43">
        <f t="shared" si="43"/>
        <v>0</v>
      </c>
      <c r="L700" s="269"/>
      <c r="M700" s="269"/>
      <c r="N700" s="269"/>
      <c r="O700" s="269"/>
      <c r="P700" s="269"/>
      <c r="Q700" s="269"/>
      <c r="R700" s="269"/>
    </row>
    <row r="701" spans="1:18" x14ac:dyDescent="0.25">
      <c r="A701" s="270"/>
      <c r="B701" s="271">
        <f>IF(E701=0,0,IMPRIMIR!A700)</f>
        <v>0</v>
      </c>
      <c r="C701" s="43">
        <f>IF(E701=0,0,IMPRIMIR!$D$3)</f>
        <v>0</v>
      </c>
      <c r="D701" s="43">
        <f t="shared" si="40"/>
        <v>0</v>
      </c>
      <c r="E701" s="43">
        <f>IMPRIMIR!B700</f>
        <v>0</v>
      </c>
      <c r="F701" s="43">
        <f>IMPRIMIR!C700</f>
        <v>0</v>
      </c>
      <c r="G701" s="43">
        <f>IF(E701=0,0,IMPRIMIR!D700)</f>
        <v>0</v>
      </c>
      <c r="H701" s="43">
        <f>IF(E701=0,0,IMPRIMIR!E700)</f>
        <v>0</v>
      </c>
      <c r="I701" s="43">
        <f t="shared" si="41"/>
        <v>0</v>
      </c>
      <c r="J701" s="43">
        <f t="shared" si="42"/>
        <v>0</v>
      </c>
      <c r="K701" s="43">
        <f t="shared" si="43"/>
        <v>0</v>
      </c>
      <c r="L701" s="269"/>
      <c r="M701" s="269"/>
      <c r="N701" s="269"/>
      <c r="O701" s="269"/>
      <c r="P701" s="269"/>
      <c r="Q701" s="269"/>
      <c r="R701" s="269"/>
    </row>
    <row r="702" spans="1:18" x14ac:dyDescent="0.25">
      <c r="A702" s="270"/>
      <c r="B702" s="271">
        <f>IF(E702=0,0,IMPRIMIR!A701)</f>
        <v>0</v>
      </c>
      <c r="C702" s="43">
        <f>IF(E702=0,0,IMPRIMIR!$D$3)</f>
        <v>0</v>
      </c>
      <c r="D702" s="43">
        <f t="shared" si="40"/>
        <v>0</v>
      </c>
      <c r="E702" s="43">
        <f>IMPRIMIR!B701</f>
        <v>0</v>
      </c>
      <c r="F702" s="43">
        <f>IMPRIMIR!C701</f>
        <v>0</v>
      </c>
      <c r="G702" s="43">
        <f>IF(E702=0,0,IMPRIMIR!D701)</f>
        <v>0</v>
      </c>
      <c r="H702" s="43">
        <f>IF(E702=0,0,IMPRIMIR!E701)</f>
        <v>0</v>
      </c>
      <c r="I702" s="43">
        <f t="shared" si="41"/>
        <v>0</v>
      </c>
      <c r="J702" s="43">
        <f t="shared" si="42"/>
        <v>0</v>
      </c>
      <c r="K702" s="43">
        <f t="shared" si="43"/>
        <v>0</v>
      </c>
      <c r="L702" s="269"/>
      <c r="M702" s="269"/>
      <c r="N702" s="269"/>
      <c r="O702" s="269"/>
      <c r="P702" s="269"/>
      <c r="Q702" s="269"/>
      <c r="R702" s="269"/>
    </row>
    <row r="703" spans="1:18" x14ac:dyDescent="0.25">
      <c r="A703" s="270"/>
      <c r="B703" s="271">
        <f>IF(E703=0,0,IMPRIMIR!A702)</f>
        <v>0</v>
      </c>
      <c r="C703" s="43">
        <f>IF(E703=0,0,IMPRIMIR!$D$3)</f>
        <v>0</v>
      </c>
      <c r="D703" s="43">
        <f t="shared" si="40"/>
        <v>0</v>
      </c>
      <c r="E703" s="43">
        <f>IMPRIMIR!B702</f>
        <v>0</v>
      </c>
      <c r="F703" s="43">
        <f>IMPRIMIR!C702</f>
        <v>0</v>
      </c>
      <c r="G703" s="43">
        <f>IF(E703=0,0,IMPRIMIR!D702)</f>
        <v>0</v>
      </c>
      <c r="H703" s="43">
        <f>IF(E703=0,0,IMPRIMIR!E702)</f>
        <v>0</v>
      </c>
      <c r="I703" s="43">
        <f t="shared" si="41"/>
        <v>0</v>
      </c>
      <c r="J703" s="43">
        <f t="shared" si="42"/>
        <v>0</v>
      </c>
      <c r="K703" s="43">
        <f t="shared" si="43"/>
        <v>0</v>
      </c>
      <c r="L703" s="269"/>
      <c r="M703" s="269"/>
      <c r="N703" s="269"/>
      <c r="O703" s="269"/>
      <c r="P703" s="269"/>
      <c r="Q703" s="269"/>
      <c r="R703" s="269"/>
    </row>
    <row r="704" spans="1:18" x14ac:dyDescent="0.25">
      <c r="A704" s="270"/>
      <c r="B704" s="271">
        <f>IF(E704=0,0,IMPRIMIR!A703)</f>
        <v>0</v>
      </c>
      <c r="C704" s="43">
        <f>IF(E704=0,0,IMPRIMIR!$D$3)</f>
        <v>0</v>
      </c>
      <c r="D704" s="43">
        <f t="shared" si="40"/>
        <v>0</v>
      </c>
      <c r="E704" s="43">
        <f>IMPRIMIR!B703</f>
        <v>0</v>
      </c>
      <c r="F704" s="43">
        <f>IMPRIMIR!C703</f>
        <v>0</v>
      </c>
      <c r="G704" s="43">
        <f>IF(E704=0,0,IMPRIMIR!D703)</f>
        <v>0</v>
      </c>
      <c r="H704" s="43">
        <f>IF(E704=0,0,IMPRIMIR!E703)</f>
        <v>0</v>
      </c>
      <c r="I704" s="43">
        <f t="shared" si="41"/>
        <v>0</v>
      </c>
      <c r="J704" s="43">
        <f t="shared" si="42"/>
        <v>0</v>
      </c>
      <c r="K704" s="43">
        <f t="shared" si="43"/>
        <v>0</v>
      </c>
      <c r="L704" s="269"/>
      <c r="M704" s="269"/>
      <c r="N704" s="269"/>
      <c r="O704" s="269"/>
      <c r="P704" s="269"/>
      <c r="Q704" s="269"/>
      <c r="R704" s="269"/>
    </row>
    <row r="705" spans="1:18" x14ac:dyDescent="0.25">
      <c r="A705" s="270"/>
      <c r="B705" s="271">
        <f>IF(E705=0,0,IMPRIMIR!A704)</f>
        <v>0</v>
      </c>
      <c r="C705" s="43">
        <f>IF(E705=0,0,IMPRIMIR!$D$3)</f>
        <v>0</v>
      </c>
      <c r="D705" s="43">
        <f t="shared" si="40"/>
        <v>0</v>
      </c>
      <c r="E705" s="43">
        <f>IMPRIMIR!B704</f>
        <v>0</v>
      </c>
      <c r="F705" s="43">
        <f>IMPRIMIR!C704</f>
        <v>0</v>
      </c>
      <c r="G705" s="43">
        <f>IF(E705=0,0,IMPRIMIR!D704)</f>
        <v>0</v>
      </c>
      <c r="H705" s="43">
        <f>IF(E705=0,0,IMPRIMIR!E704)</f>
        <v>0</v>
      </c>
      <c r="I705" s="43">
        <f t="shared" si="41"/>
        <v>0</v>
      </c>
      <c r="J705" s="43">
        <f t="shared" si="42"/>
        <v>0</v>
      </c>
      <c r="K705" s="43">
        <f t="shared" si="43"/>
        <v>0</v>
      </c>
      <c r="L705" s="269"/>
      <c r="M705" s="269"/>
      <c r="N705" s="269"/>
      <c r="O705" s="269"/>
      <c r="P705" s="269"/>
      <c r="Q705" s="269"/>
      <c r="R705" s="269"/>
    </row>
    <row r="706" spans="1:18" x14ac:dyDescent="0.25">
      <c r="A706" s="270"/>
      <c r="B706" s="271">
        <f>IF(E706=0,0,IMPRIMIR!A705)</f>
        <v>0</v>
      </c>
      <c r="C706" s="43">
        <f>IF(E706=0,0,IMPRIMIR!$D$3)</f>
        <v>0</v>
      </c>
      <c r="D706" s="43">
        <f t="shared" si="40"/>
        <v>0</v>
      </c>
      <c r="E706" s="43">
        <f>IMPRIMIR!B705</f>
        <v>0</v>
      </c>
      <c r="F706" s="43">
        <f>IMPRIMIR!C705</f>
        <v>0</v>
      </c>
      <c r="G706" s="43">
        <f>IF(E706=0,0,IMPRIMIR!D705)</f>
        <v>0</v>
      </c>
      <c r="H706" s="43">
        <f>IF(E706=0,0,IMPRIMIR!E705)</f>
        <v>0</v>
      </c>
      <c r="I706" s="43">
        <f t="shared" si="41"/>
        <v>0</v>
      </c>
      <c r="J706" s="43">
        <f t="shared" si="42"/>
        <v>0</v>
      </c>
      <c r="K706" s="43">
        <f t="shared" si="43"/>
        <v>0</v>
      </c>
      <c r="L706" s="269"/>
      <c r="M706" s="269"/>
      <c r="N706" s="269"/>
      <c r="O706" s="269"/>
      <c r="P706" s="269"/>
      <c r="Q706" s="269"/>
      <c r="R706" s="269"/>
    </row>
    <row r="707" spans="1:18" x14ac:dyDescent="0.25">
      <c r="A707" s="270"/>
      <c r="B707" s="271">
        <f>IF(E707=0,0,IMPRIMIR!A706)</f>
        <v>0</v>
      </c>
      <c r="C707" s="43">
        <f>IF(E707=0,0,IMPRIMIR!$D$3)</f>
        <v>0</v>
      </c>
      <c r="D707" s="43">
        <f t="shared" si="40"/>
        <v>0</v>
      </c>
      <c r="E707" s="43">
        <f>IMPRIMIR!B706</f>
        <v>0</v>
      </c>
      <c r="F707" s="43">
        <f>IMPRIMIR!C706</f>
        <v>0</v>
      </c>
      <c r="G707" s="43">
        <f>IF(E707=0,0,IMPRIMIR!D706)</f>
        <v>0</v>
      </c>
      <c r="H707" s="43">
        <f>IF(E707=0,0,IMPRIMIR!E706)</f>
        <v>0</v>
      </c>
      <c r="I707" s="43">
        <f t="shared" si="41"/>
        <v>0</v>
      </c>
      <c r="J707" s="43">
        <f t="shared" si="42"/>
        <v>0</v>
      </c>
      <c r="K707" s="43">
        <f t="shared" si="43"/>
        <v>0</v>
      </c>
      <c r="L707" s="269"/>
      <c r="M707" s="269"/>
      <c r="N707" s="269"/>
      <c r="O707" s="269"/>
      <c r="P707" s="269"/>
      <c r="Q707" s="269"/>
      <c r="R707" s="269"/>
    </row>
    <row r="708" spans="1:18" x14ac:dyDescent="0.25">
      <c r="A708" s="270"/>
      <c r="B708" s="271">
        <f>IF(E708=0,0,IMPRIMIR!A707)</f>
        <v>0</v>
      </c>
      <c r="C708" s="43">
        <f>IF(E708=0,0,IMPRIMIR!$D$3)</f>
        <v>0</v>
      </c>
      <c r="D708" s="43">
        <f t="shared" si="40"/>
        <v>0</v>
      </c>
      <c r="E708" s="43">
        <f>IMPRIMIR!B707</f>
        <v>0</v>
      </c>
      <c r="F708" s="43">
        <f>IMPRIMIR!C707</f>
        <v>0</v>
      </c>
      <c r="G708" s="43">
        <f>IF(E708=0,0,IMPRIMIR!D707)</f>
        <v>0</v>
      </c>
      <c r="H708" s="43">
        <f>IF(E708=0,0,IMPRIMIR!E707)</f>
        <v>0</v>
      </c>
      <c r="I708" s="43">
        <f t="shared" si="41"/>
        <v>0</v>
      </c>
      <c r="J708" s="43">
        <f t="shared" si="42"/>
        <v>0</v>
      </c>
      <c r="K708" s="43">
        <f t="shared" si="43"/>
        <v>0</v>
      </c>
      <c r="L708" s="269"/>
      <c r="M708" s="269"/>
      <c r="N708" s="269"/>
      <c r="O708" s="269"/>
      <c r="P708" s="269"/>
      <c r="Q708" s="269"/>
      <c r="R708" s="269"/>
    </row>
    <row r="709" spans="1:18" x14ac:dyDescent="0.25">
      <c r="A709" s="270"/>
      <c r="B709" s="271">
        <f>IF(E709=0,0,IMPRIMIR!A708)</f>
        <v>0</v>
      </c>
      <c r="C709" s="43">
        <f>IF(E709=0,0,IMPRIMIR!$D$3)</f>
        <v>0</v>
      </c>
      <c r="D709" s="43">
        <f t="shared" si="40"/>
        <v>0</v>
      </c>
      <c r="E709" s="43">
        <f>IMPRIMIR!B708</f>
        <v>0</v>
      </c>
      <c r="F709" s="43">
        <f>IMPRIMIR!C708</f>
        <v>0</v>
      </c>
      <c r="G709" s="43">
        <f>IF(E709=0,0,IMPRIMIR!D708)</f>
        <v>0</v>
      </c>
      <c r="H709" s="43">
        <f>IF(E709=0,0,IMPRIMIR!E708)</f>
        <v>0</v>
      </c>
      <c r="I709" s="43">
        <f t="shared" si="41"/>
        <v>0</v>
      </c>
      <c r="J709" s="43">
        <f t="shared" si="42"/>
        <v>0</v>
      </c>
      <c r="K709" s="43">
        <f t="shared" si="43"/>
        <v>0</v>
      </c>
      <c r="L709" s="269"/>
      <c r="M709" s="269"/>
      <c r="N709" s="269"/>
      <c r="O709" s="269"/>
      <c r="P709" s="269"/>
      <c r="Q709" s="269"/>
      <c r="R709" s="269"/>
    </row>
    <row r="710" spans="1:18" x14ac:dyDescent="0.25">
      <c r="A710" s="270"/>
      <c r="B710" s="271">
        <f>IF(E710=0,0,IMPRIMIR!A709)</f>
        <v>0</v>
      </c>
      <c r="C710" s="43">
        <f>IF(E710=0,0,IMPRIMIR!$D$3)</f>
        <v>0</v>
      </c>
      <c r="D710" s="43">
        <f t="shared" si="40"/>
        <v>0</v>
      </c>
      <c r="E710" s="43">
        <f>IMPRIMIR!B709</f>
        <v>0</v>
      </c>
      <c r="F710" s="43">
        <f>IMPRIMIR!C709</f>
        <v>0</v>
      </c>
      <c r="G710" s="43">
        <f>IF(E710=0,0,IMPRIMIR!D709)</f>
        <v>0</v>
      </c>
      <c r="H710" s="43">
        <f>IF(E710=0,0,IMPRIMIR!E709)</f>
        <v>0</v>
      </c>
      <c r="I710" s="43">
        <f t="shared" si="41"/>
        <v>0</v>
      </c>
      <c r="J710" s="43">
        <f t="shared" si="42"/>
        <v>0</v>
      </c>
      <c r="K710" s="43">
        <f t="shared" si="43"/>
        <v>0</v>
      </c>
      <c r="L710" s="269"/>
      <c r="M710" s="269"/>
      <c r="N710" s="269"/>
      <c r="O710" s="269"/>
      <c r="P710" s="269"/>
      <c r="Q710" s="269"/>
      <c r="R710" s="269"/>
    </row>
    <row r="711" spans="1:18" x14ac:dyDescent="0.25">
      <c r="A711" s="270"/>
      <c r="B711" s="271">
        <f>IF(E711=0,0,IMPRIMIR!A710)</f>
        <v>0</v>
      </c>
      <c r="C711" s="43">
        <f>IF(E711=0,0,IMPRIMIR!$D$3)</f>
        <v>0</v>
      </c>
      <c r="D711" s="43">
        <f t="shared" si="40"/>
        <v>0</v>
      </c>
      <c r="E711" s="43">
        <f>IMPRIMIR!B710</f>
        <v>0</v>
      </c>
      <c r="F711" s="43">
        <f>IMPRIMIR!C710</f>
        <v>0</v>
      </c>
      <c r="G711" s="43">
        <f>IF(E711=0,0,IMPRIMIR!D710)</f>
        <v>0</v>
      </c>
      <c r="H711" s="43">
        <f>IF(E711=0,0,IMPRIMIR!E710)</f>
        <v>0</v>
      </c>
      <c r="I711" s="43">
        <f t="shared" si="41"/>
        <v>0</v>
      </c>
      <c r="J711" s="43">
        <f t="shared" si="42"/>
        <v>0</v>
      </c>
      <c r="K711" s="43">
        <f t="shared" si="43"/>
        <v>0</v>
      </c>
      <c r="L711" s="269"/>
      <c r="M711" s="269"/>
      <c r="N711" s="269"/>
      <c r="O711" s="269"/>
      <c r="P711" s="269"/>
      <c r="Q711" s="269"/>
      <c r="R711" s="269"/>
    </row>
    <row r="712" spans="1:18" x14ac:dyDescent="0.25">
      <c r="A712" s="270"/>
      <c r="B712" s="271">
        <f>IF(E712=0,0,IMPRIMIR!A711)</f>
        <v>0</v>
      </c>
      <c r="C712" s="43">
        <f>IF(E712=0,0,IMPRIMIR!$D$3)</f>
        <v>0</v>
      </c>
      <c r="D712" s="43">
        <f t="shared" si="40"/>
        <v>0</v>
      </c>
      <c r="E712" s="43">
        <f>IMPRIMIR!B711</f>
        <v>0</v>
      </c>
      <c r="F712" s="43">
        <f>IMPRIMIR!C711</f>
        <v>0</v>
      </c>
      <c r="G712" s="43">
        <f>IF(E712=0,0,IMPRIMIR!D711)</f>
        <v>0</v>
      </c>
      <c r="H712" s="43">
        <f>IF(E712=0,0,IMPRIMIR!E711)</f>
        <v>0</v>
      </c>
      <c r="I712" s="43">
        <f t="shared" si="41"/>
        <v>0</v>
      </c>
      <c r="J712" s="43">
        <f t="shared" si="42"/>
        <v>0</v>
      </c>
      <c r="K712" s="43">
        <f t="shared" si="43"/>
        <v>0</v>
      </c>
      <c r="L712" s="269"/>
      <c r="M712" s="269"/>
      <c r="N712" s="269"/>
      <c r="O712" s="269"/>
      <c r="P712" s="269"/>
      <c r="Q712" s="269"/>
      <c r="R712" s="269"/>
    </row>
    <row r="713" spans="1:18" x14ac:dyDescent="0.25">
      <c r="A713" s="270"/>
      <c r="B713" s="271">
        <f>IF(E713=0,0,IMPRIMIR!A712)</f>
        <v>0</v>
      </c>
      <c r="C713" s="43">
        <f>IF(E713=0,0,IMPRIMIR!$D$3)</f>
        <v>0</v>
      </c>
      <c r="D713" s="43">
        <f t="shared" ref="D713:D738" si="44">IF(E713="0",0,$G$2)</f>
        <v>0</v>
      </c>
      <c r="E713" s="43">
        <f>IMPRIMIR!B712</f>
        <v>0</v>
      </c>
      <c r="F713" s="43">
        <f>IMPRIMIR!C712</f>
        <v>0</v>
      </c>
      <c r="G713" s="43">
        <f>IF(E713=0,0,IMPRIMIR!D712)</f>
        <v>0</v>
      </c>
      <c r="H713" s="43">
        <f>IF(E713=0,0,IMPRIMIR!E712)</f>
        <v>0</v>
      </c>
      <c r="I713" s="43">
        <f t="shared" ref="I713:I738" si="45">IF(E713=0,0,$G$2)</f>
        <v>0</v>
      </c>
      <c r="J713" s="43">
        <f t="shared" ref="J713:J738" si="46">IF(E713=0,0,$G$4)</f>
        <v>0</v>
      </c>
      <c r="K713" s="43">
        <f t="shared" ref="K713:K738" si="47">IF(E713=0,0,$G$3)</f>
        <v>0</v>
      </c>
      <c r="L713" s="269"/>
      <c r="M713" s="269"/>
      <c r="N713" s="269"/>
      <c r="O713" s="269"/>
      <c r="P713" s="269"/>
      <c r="Q713" s="269"/>
      <c r="R713" s="269"/>
    </row>
    <row r="714" spans="1:18" x14ac:dyDescent="0.25">
      <c r="A714" s="270"/>
      <c r="B714" s="271">
        <f>IF(E714=0,0,IMPRIMIR!A713)</f>
        <v>0</v>
      </c>
      <c r="C714" s="43">
        <f>IF(E714=0,0,IMPRIMIR!$D$3)</f>
        <v>0</v>
      </c>
      <c r="D714" s="43">
        <f t="shared" si="44"/>
        <v>0</v>
      </c>
      <c r="E714" s="43">
        <f>IMPRIMIR!B713</f>
        <v>0</v>
      </c>
      <c r="F714" s="43">
        <f>IMPRIMIR!C713</f>
        <v>0</v>
      </c>
      <c r="G714" s="43">
        <f>IF(E714=0,0,IMPRIMIR!D713)</f>
        <v>0</v>
      </c>
      <c r="H714" s="43">
        <f>IF(E714=0,0,IMPRIMIR!E713)</f>
        <v>0</v>
      </c>
      <c r="I714" s="43">
        <f t="shared" si="45"/>
        <v>0</v>
      </c>
      <c r="J714" s="43">
        <f t="shared" si="46"/>
        <v>0</v>
      </c>
      <c r="K714" s="43">
        <f t="shared" si="47"/>
        <v>0</v>
      </c>
      <c r="L714" s="269"/>
      <c r="M714" s="269"/>
      <c r="N714" s="269"/>
      <c r="O714" s="269"/>
      <c r="P714" s="269"/>
      <c r="Q714" s="269"/>
      <c r="R714" s="269"/>
    </row>
    <row r="715" spans="1:18" x14ac:dyDescent="0.25">
      <c r="A715" s="270"/>
      <c r="B715" s="271">
        <f>IF(E715=0,0,IMPRIMIR!A714)</f>
        <v>0</v>
      </c>
      <c r="C715" s="43">
        <f>IF(E715=0,0,IMPRIMIR!$D$3)</f>
        <v>0</v>
      </c>
      <c r="D715" s="43">
        <f t="shared" si="44"/>
        <v>0</v>
      </c>
      <c r="E715" s="43">
        <f>IMPRIMIR!B714</f>
        <v>0</v>
      </c>
      <c r="F715" s="43">
        <f>IMPRIMIR!C714</f>
        <v>0</v>
      </c>
      <c r="G715" s="43">
        <f>IF(E715=0,0,IMPRIMIR!D714)</f>
        <v>0</v>
      </c>
      <c r="H715" s="43">
        <f>IF(E715=0,0,IMPRIMIR!E714)</f>
        <v>0</v>
      </c>
      <c r="I715" s="43">
        <f t="shared" si="45"/>
        <v>0</v>
      </c>
      <c r="J715" s="43">
        <f t="shared" si="46"/>
        <v>0</v>
      </c>
      <c r="K715" s="43">
        <f t="shared" si="47"/>
        <v>0</v>
      </c>
      <c r="L715" s="269"/>
      <c r="M715" s="269"/>
      <c r="N715" s="269"/>
      <c r="O715" s="269"/>
      <c r="P715" s="269"/>
      <c r="Q715" s="269"/>
      <c r="R715" s="269"/>
    </row>
    <row r="716" spans="1:18" x14ac:dyDescent="0.25">
      <c r="A716" s="270"/>
      <c r="B716" s="271">
        <f>IF(E716=0,0,IMPRIMIR!A715)</f>
        <v>0</v>
      </c>
      <c r="C716" s="43">
        <f>IF(E716=0,0,IMPRIMIR!$D$3)</f>
        <v>0</v>
      </c>
      <c r="D716" s="43">
        <f t="shared" si="44"/>
        <v>0</v>
      </c>
      <c r="E716" s="43">
        <f>IMPRIMIR!B715</f>
        <v>0</v>
      </c>
      <c r="F716" s="43">
        <f>IMPRIMIR!C715</f>
        <v>0</v>
      </c>
      <c r="G716" s="43">
        <f>IF(E716=0,0,IMPRIMIR!D715)</f>
        <v>0</v>
      </c>
      <c r="H716" s="43">
        <f>IF(E716=0,0,IMPRIMIR!E715)</f>
        <v>0</v>
      </c>
      <c r="I716" s="43">
        <f t="shared" si="45"/>
        <v>0</v>
      </c>
      <c r="J716" s="43">
        <f t="shared" si="46"/>
        <v>0</v>
      </c>
      <c r="K716" s="43">
        <f t="shared" si="47"/>
        <v>0</v>
      </c>
      <c r="L716" s="269"/>
      <c r="M716" s="269"/>
      <c r="N716" s="269"/>
      <c r="O716" s="269"/>
      <c r="P716" s="269"/>
      <c r="Q716" s="269"/>
      <c r="R716" s="269"/>
    </row>
    <row r="717" spans="1:18" x14ac:dyDescent="0.25">
      <c r="A717" s="270"/>
      <c r="B717" s="271">
        <f>IF(E717=0,0,IMPRIMIR!A716)</f>
        <v>0</v>
      </c>
      <c r="C717" s="43">
        <f>IF(E717=0,0,IMPRIMIR!$D$3)</f>
        <v>0</v>
      </c>
      <c r="D717" s="43">
        <f t="shared" si="44"/>
        <v>0</v>
      </c>
      <c r="E717" s="43">
        <f>IMPRIMIR!B716</f>
        <v>0</v>
      </c>
      <c r="F717" s="43">
        <f>IMPRIMIR!C716</f>
        <v>0</v>
      </c>
      <c r="G717" s="43">
        <f>IF(E717=0,0,IMPRIMIR!D716)</f>
        <v>0</v>
      </c>
      <c r="H717" s="43">
        <f>IF(E717=0,0,IMPRIMIR!E716)</f>
        <v>0</v>
      </c>
      <c r="I717" s="43">
        <f t="shared" si="45"/>
        <v>0</v>
      </c>
      <c r="J717" s="43">
        <f t="shared" si="46"/>
        <v>0</v>
      </c>
      <c r="K717" s="43">
        <f t="shared" si="47"/>
        <v>0</v>
      </c>
      <c r="L717" s="269"/>
      <c r="M717" s="269"/>
      <c r="N717" s="269"/>
      <c r="O717" s="269"/>
      <c r="P717" s="269"/>
      <c r="Q717" s="269"/>
      <c r="R717" s="269"/>
    </row>
    <row r="718" spans="1:18" x14ac:dyDescent="0.25">
      <c r="A718" s="270"/>
      <c r="B718" s="271">
        <f>IF(E718=0,0,IMPRIMIR!A717)</f>
        <v>0</v>
      </c>
      <c r="C718" s="43">
        <f>IF(E718=0,0,IMPRIMIR!$D$3)</f>
        <v>0</v>
      </c>
      <c r="D718" s="43">
        <f t="shared" si="44"/>
        <v>0</v>
      </c>
      <c r="E718" s="43">
        <f>IMPRIMIR!B717</f>
        <v>0</v>
      </c>
      <c r="F718" s="43">
        <f>IMPRIMIR!C717</f>
        <v>0</v>
      </c>
      <c r="G718" s="43">
        <f>IF(E718=0,0,IMPRIMIR!D717)</f>
        <v>0</v>
      </c>
      <c r="H718" s="43">
        <f>IF(E718=0,0,IMPRIMIR!E717)</f>
        <v>0</v>
      </c>
      <c r="I718" s="43">
        <f t="shared" si="45"/>
        <v>0</v>
      </c>
      <c r="J718" s="43">
        <f t="shared" si="46"/>
        <v>0</v>
      </c>
      <c r="K718" s="43">
        <f t="shared" si="47"/>
        <v>0</v>
      </c>
      <c r="L718" s="269"/>
      <c r="M718" s="269"/>
      <c r="N718" s="269"/>
      <c r="O718" s="269"/>
      <c r="P718" s="269"/>
      <c r="Q718" s="269"/>
      <c r="R718" s="269"/>
    </row>
    <row r="719" spans="1:18" x14ac:dyDescent="0.25">
      <c r="A719" s="270"/>
      <c r="B719" s="271">
        <f>IF(E719=0,0,IMPRIMIR!A718)</f>
        <v>0</v>
      </c>
      <c r="C719" s="43">
        <f>IF(E719=0,0,IMPRIMIR!$D$3)</f>
        <v>0</v>
      </c>
      <c r="D719" s="43">
        <f t="shared" si="44"/>
        <v>0</v>
      </c>
      <c r="E719" s="43">
        <f>IMPRIMIR!B718</f>
        <v>0</v>
      </c>
      <c r="F719" s="43">
        <f>IMPRIMIR!C718</f>
        <v>0</v>
      </c>
      <c r="G719" s="43">
        <f>IF(E719=0,0,IMPRIMIR!D718)</f>
        <v>0</v>
      </c>
      <c r="H719" s="43">
        <f>IF(E719=0,0,IMPRIMIR!E718)</f>
        <v>0</v>
      </c>
      <c r="I719" s="43">
        <f t="shared" si="45"/>
        <v>0</v>
      </c>
      <c r="J719" s="43">
        <f t="shared" si="46"/>
        <v>0</v>
      </c>
      <c r="K719" s="43">
        <f t="shared" si="47"/>
        <v>0</v>
      </c>
      <c r="L719" s="269"/>
      <c r="M719" s="269"/>
      <c r="N719" s="269"/>
      <c r="O719" s="269"/>
      <c r="P719" s="269"/>
      <c r="Q719" s="269"/>
      <c r="R719" s="269"/>
    </row>
    <row r="720" spans="1:18" x14ac:dyDescent="0.25">
      <c r="A720" s="270"/>
      <c r="B720" s="271">
        <f>IF(E720=0,0,IMPRIMIR!A719)</f>
        <v>0</v>
      </c>
      <c r="C720" s="43">
        <f>IF(E720=0,0,IMPRIMIR!$D$3)</f>
        <v>0</v>
      </c>
      <c r="D720" s="43">
        <f t="shared" si="44"/>
        <v>0</v>
      </c>
      <c r="E720" s="43">
        <f>IMPRIMIR!B719</f>
        <v>0</v>
      </c>
      <c r="F720" s="43">
        <f>IMPRIMIR!C719</f>
        <v>0</v>
      </c>
      <c r="G720" s="43">
        <f>IF(E720=0,0,IMPRIMIR!D719)</f>
        <v>0</v>
      </c>
      <c r="H720" s="43">
        <f>IF(E720=0,0,IMPRIMIR!E719)</f>
        <v>0</v>
      </c>
      <c r="I720" s="43">
        <f t="shared" si="45"/>
        <v>0</v>
      </c>
      <c r="J720" s="43">
        <f t="shared" si="46"/>
        <v>0</v>
      </c>
      <c r="K720" s="43">
        <f t="shared" si="47"/>
        <v>0</v>
      </c>
      <c r="L720" s="269"/>
      <c r="M720" s="269"/>
      <c r="N720" s="269"/>
      <c r="O720" s="269"/>
      <c r="P720" s="269"/>
      <c r="Q720" s="269"/>
      <c r="R720" s="269"/>
    </row>
    <row r="721" spans="1:18" x14ac:dyDescent="0.25">
      <c r="A721" s="270"/>
      <c r="B721" s="271">
        <f>IF(E721=0,0,IMPRIMIR!A720)</f>
        <v>0</v>
      </c>
      <c r="C721" s="43">
        <f>IF(E721=0,0,IMPRIMIR!$D$3)</f>
        <v>0</v>
      </c>
      <c r="D721" s="43">
        <f t="shared" si="44"/>
        <v>0</v>
      </c>
      <c r="E721" s="43">
        <f>IMPRIMIR!B720</f>
        <v>0</v>
      </c>
      <c r="F721" s="43">
        <f>IMPRIMIR!C720</f>
        <v>0</v>
      </c>
      <c r="G721" s="43">
        <f>IF(E721=0,0,IMPRIMIR!D720)</f>
        <v>0</v>
      </c>
      <c r="H721" s="43">
        <f>IF(E721=0,0,IMPRIMIR!E720)</f>
        <v>0</v>
      </c>
      <c r="I721" s="43">
        <f t="shared" si="45"/>
        <v>0</v>
      </c>
      <c r="J721" s="43">
        <f t="shared" si="46"/>
        <v>0</v>
      </c>
      <c r="K721" s="43">
        <f t="shared" si="47"/>
        <v>0</v>
      </c>
      <c r="L721" s="269"/>
      <c r="M721" s="269"/>
      <c r="N721" s="269"/>
      <c r="O721" s="269"/>
      <c r="P721" s="269"/>
      <c r="Q721" s="269"/>
      <c r="R721" s="269"/>
    </row>
    <row r="722" spans="1:18" x14ac:dyDescent="0.25">
      <c r="A722" s="270"/>
      <c r="B722" s="271">
        <f>IF(E722=0,0,IMPRIMIR!A721)</f>
        <v>0</v>
      </c>
      <c r="C722" s="43">
        <f>IF(E722=0,0,IMPRIMIR!$D$3)</f>
        <v>0</v>
      </c>
      <c r="D722" s="43">
        <f t="shared" si="44"/>
        <v>0</v>
      </c>
      <c r="E722" s="43">
        <f>IMPRIMIR!B721</f>
        <v>0</v>
      </c>
      <c r="F722" s="43">
        <f>IMPRIMIR!C721</f>
        <v>0</v>
      </c>
      <c r="G722" s="43">
        <f>IF(E722=0,0,IMPRIMIR!D721)</f>
        <v>0</v>
      </c>
      <c r="H722" s="43">
        <f>IF(E722=0,0,IMPRIMIR!E721)</f>
        <v>0</v>
      </c>
      <c r="I722" s="43">
        <f t="shared" si="45"/>
        <v>0</v>
      </c>
      <c r="J722" s="43">
        <f t="shared" si="46"/>
        <v>0</v>
      </c>
      <c r="K722" s="43">
        <f t="shared" si="47"/>
        <v>0</v>
      </c>
      <c r="L722" s="269"/>
      <c r="M722" s="269"/>
      <c r="N722" s="269"/>
      <c r="O722" s="269"/>
      <c r="P722" s="269"/>
      <c r="Q722" s="269"/>
      <c r="R722" s="269"/>
    </row>
    <row r="723" spans="1:18" x14ac:dyDescent="0.25">
      <c r="A723" s="270"/>
      <c r="B723" s="271">
        <f>IF(E723=0,0,IMPRIMIR!A722)</f>
        <v>0</v>
      </c>
      <c r="C723" s="43">
        <f>IF(E723=0,0,IMPRIMIR!$D$3)</f>
        <v>0</v>
      </c>
      <c r="D723" s="43">
        <f t="shared" si="44"/>
        <v>0</v>
      </c>
      <c r="E723" s="43">
        <f>IMPRIMIR!B722</f>
        <v>0</v>
      </c>
      <c r="F723" s="43">
        <f>IMPRIMIR!C722</f>
        <v>0</v>
      </c>
      <c r="G723" s="43">
        <f>IF(E723=0,0,IMPRIMIR!D722)</f>
        <v>0</v>
      </c>
      <c r="H723" s="43">
        <f>IF(E723=0,0,IMPRIMIR!E722)</f>
        <v>0</v>
      </c>
      <c r="I723" s="43">
        <f t="shared" si="45"/>
        <v>0</v>
      </c>
      <c r="J723" s="43">
        <f t="shared" si="46"/>
        <v>0</v>
      </c>
      <c r="K723" s="43">
        <f t="shared" si="47"/>
        <v>0</v>
      </c>
      <c r="L723" s="269"/>
      <c r="M723" s="269"/>
      <c r="N723" s="269"/>
      <c r="O723" s="269"/>
      <c r="P723" s="269"/>
      <c r="Q723" s="269"/>
      <c r="R723" s="269"/>
    </row>
    <row r="724" spans="1:18" x14ac:dyDescent="0.25">
      <c r="A724" s="270"/>
      <c r="B724" s="271">
        <f>IF(E724=0,0,IMPRIMIR!A723)</f>
        <v>0</v>
      </c>
      <c r="C724" s="43">
        <f>IF(E724=0,0,IMPRIMIR!$D$3)</f>
        <v>0</v>
      </c>
      <c r="D724" s="43">
        <f t="shared" si="44"/>
        <v>0</v>
      </c>
      <c r="E724" s="43">
        <f>IMPRIMIR!B723</f>
        <v>0</v>
      </c>
      <c r="F724" s="43">
        <f>IMPRIMIR!C723</f>
        <v>0</v>
      </c>
      <c r="G724" s="43">
        <f>IF(E724=0,0,IMPRIMIR!D723)</f>
        <v>0</v>
      </c>
      <c r="H724" s="43">
        <f>IF(E724=0,0,IMPRIMIR!E723)</f>
        <v>0</v>
      </c>
      <c r="I724" s="43">
        <f t="shared" si="45"/>
        <v>0</v>
      </c>
      <c r="J724" s="43">
        <f t="shared" si="46"/>
        <v>0</v>
      </c>
      <c r="K724" s="43">
        <f t="shared" si="47"/>
        <v>0</v>
      </c>
      <c r="L724" s="269"/>
      <c r="M724" s="269"/>
      <c r="N724" s="269"/>
      <c r="O724" s="269"/>
      <c r="P724" s="269"/>
      <c r="Q724" s="269"/>
      <c r="R724" s="269"/>
    </row>
    <row r="725" spans="1:18" x14ac:dyDescent="0.25">
      <c r="A725" s="270"/>
      <c r="B725" s="271">
        <f>IF(E725=0,0,IMPRIMIR!A724)</f>
        <v>0</v>
      </c>
      <c r="C725" s="43">
        <f>IF(E725=0,0,IMPRIMIR!$D$3)</f>
        <v>0</v>
      </c>
      <c r="D725" s="43">
        <f t="shared" si="44"/>
        <v>0</v>
      </c>
      <c r="E725" s="43">
        <f>IMPRIMIR!B724</f>
        <v>0</v>
      </c>
      <c r="F725" s="43">
        <f>IMPRIMIR!C724</f>
        <v>0</v>
      </c>
      <c r="G725" s="43">
        <f>IF(E725=0,0,IMPRIMIR!D724)</f>
        <v>0</v>
      </c>
      <c r="H725" s="43">
        <f>IF(E725=0,0,IMPRIMIR!E724)</f>
        <v>0</v>
      </c>
      <c r="I725" s="43">
        <f t="shared" si="45"/>
        <v>0</v>
      </c>
      <c r="J725" s="43">
        <f t="shared" si="46"/>
        <v>0</v>
      </c>
      <c r="K725" s="43">
        <f t="shared" si="47"/>
        <v>0</v>
      </c>
      <c r="L725" s="269"/>
      <c r="M725" s="269"/>
      <c r="N725" s="269"/>
      <c r="O725" s="269"/>
      <c r="P725" s="269"/>
      <c r="Q725" s="269"/>
      <c r="R725" s="269"/>
    </row>
    <row r="726" spans="1:18" x14ac:dyDescent="0.25">
      <c r="A726" s="270"/>
      <c r="B726" s="271">
        <f>IF(E726=0,0,IMPRIMIR!A725)</f>
        <v>0</v>
      </c>
      <c r="C726" s="43">
        <f>IF(E726=0,0,IMPRIMIR!$D$3)</f>
        <v>0</v>
      </c>
      <c r="D726" s="43">
        <f t="shared" si="44"/>
        <v>0</v>
      </c>
      <c r="E726" s="43">
        <f>IMPRIMIR!B725</f>
        <v>0</v>
      </c>
      <c r="F726" s="43">
        <f>IMPRIMIR!C725</f>
        <v>0</v>
      </c>
      <c r="G726" s="43">
        <f>IF(E726=0,0,IMPRIMIR!D725)</f>
        <v>0</v>
      </c>
      <c r="H726" s="43">
        <f>IF(E726=0,0,IMPRIMIR!E725)</f>
        <v>0</v>
      </c>
      <c r="I726" s="43">
        <f t="shared" si="45"/>
        <v>0</v>
      </c>
      <c r="J726" s="43">
        <f t="shared" si="46"/>
        <v>0</v>
      </c>
      <c r="K726" s="43">
        <f t="shared" si="47"/>
        <v>0</v>
      </c>
      <c r="L726" s="269"/>
      <c r="M726" s="269"/>
      <c r="N726" s="269"/>
      <c r="O726" s="269"/>
      <c r="P726" s="269"/>
      <c r="Q726" s="269"/>
      <c r="R726" s="269"/>
    </row>
    <row r="727" spans="1:18" x14ac:dyDescent="0.25">
      <c r="A727" s="270"/>
      <c r="B727" s="271">
        <f>IF(E727=0,0,IMPRIMIR!A726)</f>
        <v>0</v>
      </c>
      <c r="C727" s="43">
        <f>IF(E727=0,0,IMPRIMIR!$D$3)</f>
        <v>0</v>
      </c>
      <c r="D727" s="43">
        <f t="shared" si="44"/>
        <v>0</v>
      </c>
      <c r="E727" s="43">
        <f>IMPRIMIR!B726</f>
        <v>0</v>
      </c>
      <c r="F727" s="43">
        <f>IMPRIMIR!C726</f>
        <v>0</v>
      </c>
      <c r="G727" s="43">
        <f>IF(E727=0,0,IMPRIMIR!D726)</f>
        <v>0</v>
      </c>
      <c r="H727" s="43">
        <f>IF(E727=0,0,IMPRIMIR!E726)</f>
        <v>0</v>
      </c>
      <c r="I727" s="43">
        <f t="shared" si="45"/>
        <v>0</v>
      </c>
      <c r="J727" s="43">
        <f t="shared" si="46"/>
        <v>0</v>
      </c>
      <c r="K727" s="43">
        <f t="shared" si="47"/>
        <v>0</v>
      </c>
      <c r="L727" s="269"/>
      <c r="M727" s="269"/>
      <c r="N727" s="269"/>
      <c r="O727" s="269"/>
      <c r="P727" s="269"/>
      <c r="Q727" s="269"/>
      <c r="R727" s="269"/>
    </row>
    <row r="728" spans="1:18" x14ac:dyDescent="0.25">
      <c r="A728" s="270"/>
      <c r="B728" s="271">
        <f>IF(E728=0,0,IMPRIMIR!A727)</f>
        <v>0</v>
      </c>
      <c r="C728" s="43">
        <f>IF(E728=0,0,IMPRIMIR!$D$3)</f>
        <v>0</v>
      </c>
      <c r="D728" s="43">
        <f t="shared" si="44"/>
        <v>0</v>
      </c>
      <c r="E728" s="43">
        <f>IMPRIMIR!B727</f>
        <v>0</v>
      </c>
      <c r="F728" s="43">
        <f>IMPRIMIR!C727</f>
        <v>0</v>
      </c>
      <c r="G728" s="43">
        <f>IF(E728=0,0,IMPRIMIR!D727)</f>
        <v>0</v>
      </c>
      <c r="H728" s="43">
        <f>IF(E728=0,0,IMPRIMIR!E727)</f>
        <v>0</v>
      </c>
      <c r="I728" s="43">
        <f t="shared" si="45"/>
        <v>0</v>
      </c>
      <c r="J728" s="43">
        <f t="shared" si="46"/>
        <v>0</v>
      </c>
      <c r="K728" s="43">
        <f t="shared" si="47"/>
        <v>0</v>
      </c>
      <c r="L728" s="269"/>
      <c r="M728" s="269"/>
      <c r="N728" s="269"/>
      <c r="O728" s="269"/>
      <c r="P728" s="269"/>
      <c r="Q728" s="269"/>
      <c r="R728" s="269"/>
    </row>
    <row r="729" spans="1:18" x14ac:dyDescent="0.25">
      <c r="A729" s="270"/>
      <c r="B729" s="271">
        <f>IF(E729=0,0,IMPRIMIR!A728)</f>
        <v>0</v>
      </c>
      <c r="C729" s="43">
        <f>IF(E729=0,0,IMPRIMIR!$D$3)</f>
        <v>0</v>
      </c>
      <c r="D729" s="43">
        <f t="shared" si="44"/>
        <v>0</v>
      </c>
      <c r="E729" s="43">
        <f>IMPRIMIR!B728</f>
        <v>0</v>
      </c>
      <c r="F729" s="43">
        <f>IMPRIMIR!C728</f>
        <v>0</v>
      </c>
      <c r="G729" s="43">
        <f>IF(E729=0,0,IMPRIMIR!D728)</f>
        <v>0</v>
      </c>
      <c r="H729" s="43">
        <f>IF(E729=0,0,IMPRIMIR!E728)</f>
        <v>0</v>
      </c>
      <c r="I729" s="43">
        <f t="shared" si="45"/>
        <v>0</v>
      </c>
      <c r="J729" s="43">
        <f t="shared" si="46"/>
        <v>0</v>
      </c>
      <c r="K729" s="43">
        <f t="shared" si="47"/>
        <v>0</v>
      </c>
      <c r="L729" s="269"/>
      <c r="M729" s="269"/>
      <c r="N729" s="269"/>
      <c r="O729" s="269"/>
      <c r="P729" s="269"/>
      <c r="Q729" s="269"/>
      <c r="R729" s="269"/>
    </row>
    <row r="730" spans="1:18" x14ac:dyDescent="0.25">
      <c r="A730" s="270"/>
      <c r="B730" s="271">
        <f>IF(E730=0,0,IMPRIMIR!A729)</f>
        <v>0</v>
      </c>
      <c r="C730" s="43">
        <f>IF(E730=0,0,IMPRIMIR!$D$3)</f>
        <v>0</v>
      </c>
      <c r="D730" s="43">
        <f t="shared" si="44"/>
        <v>0</v>
      </c>
      <c r="E730" s="43">
        <f>IMPRIMIR!B729</f>
        <v>0</v>
      </c>
      <c r="F730" s="43">
        <f>IMPRIMIR!C729</f>
        <v>0</v>
      </c>
      <c r="G730" s="43">
        <f>IF(E730=0,0,IMPRIMIR!D729)</f>
        <v>0</v>
      </c>
      <c r="H730" s="43">
        <f>IF(E730=0,0,IMPRIMIR!E729)</f>
        <v>0</v>
      </c>
      <c r="I730" s="43">
        <f t="shared" si="45"/>
        <v>0</v>
      </c>
      <c r="J730" s="43">
        <f t="shared" si="46"/>
        <v>0</v>
      </c>
      <c r="K730" s="43">
        <f t="shared" si="47"/>
        <v>0</v>
      </c>
      <c r="L730" s="269"/>
      <c r="M730" s="269"/>
      <c r="N730" s="269"/>
      <c r="O730" s="269"/>
      <c r="P730" s="269"/>
      <c r="Q730" s="269"/>
      <c r="R730" s="269"/>
    </row>
    <row r="731" spans="1:18" x14ac:dyDescent="0.25">
      <c r="A731" s="270"/>
      <c r="B731" s="271">
        <f>IF(E731=0,0,IMPRIMIR!A730)</f>
        <v>0</v>
      </c>
      <c r="C731" s="43">
        <f>IF(E731=0,0,IMPRIMIR!$D$3)</f>
        <v>0</v>
      </c>
      <c r="D731" s="43">
        <f t="shared" si="44"/>
        <v>0</v>
      </c>
      <c r="E731" s="43">
        <f>IMPRIMIR!B730</f>
        <v>0</v>
      </c>
      <c r="F731" s="43">
        <f>IMPRIMIR!C730</f>
        <v>0</v>
      </c>
      <c r="G731" s="43">
        <f>IF(E731=0,0,IMPRIMIR!D730)</f>
        <v>0</v>
      </c>
      <c r="H731" s="43">
        <f>IF(E731=0,0,IMPRIMIR!E730)</f>
        <v>0</v>
      </c>
      <c r="I731" s="43">
        <f t="shared" si="45"/>
        <v>0</v>
      </c>
      <c r="J731" s="43">
        <f t="shared" si="46"/>
        <v>0</v>
      </c>
      <c r="K731" s="43">
        <f t="shared" si="47"/>
        <v>0</v>
      </c>
      <c r="L731" s="269"/>
      <c r="M731" s="269"/>
      <c r="N731" s="269"/>
      <c r="O731" s="269"/>
      <c r="P731" s="269"/>
      <c r="Q731" s="269"/>
      <c r="R731" s="269"/>
    </row>
    <row r="732" spans="1:18" x14ac:dyDescent="0.25">
      <c r="A732" s="270"/>
      <c r="B732" s="271">
        <f>IF(E732=0,0,IMPRIMIR!A731)</f>
        <v>0</v>
      </c>
      <c r="C732" s="43">
        <f>IF(E732=0,0,IMPRIMIR!$D$3)</f>
        <v>0</v>
      </c>
      <c r="D732" s="43">
        <f t="shared" si="44"/>
        <v>0</v>
      </c>
      <c r="E732" s="43">
        <f>IMPRIMIR!B731</f>
        <v>0</v>
      </c>
      <c r="F732" s="43">
        <f>IMPRIMIR!C731</f>
        <v>0</v>
      </c>
      <c r="G732" s="43">
        <f>IF(E732=0,0,IMPRIMIR!D731)</f>
        <v>0</v>
      </c>
      <c r="H732" s="43">
        <f>IF(E732=0,0,IMPRIMIR!E731)</f>
        <v>0</v>
      </c>
      <c r="I732" s="43">
        <f t="shared" si="45"/>
        <v>0</v>
      </c>
      <c r="J732" s="43">
        <f t="shared" si="46"/>
        <v>0</v>
      </c>
      <c r="K732" s="43">
        <f t="shared" si="47"/>
        <v>0</v>
      </c>
      <c r="L732" s="269"/>
      <c r="M732" s="269"/>
      <c r="N732" s="269"/>
      <c r="O732" s="269"/>
      <c r="P732" s="269"/>
      <c r="Q732" s="269"/>
      <c r="R732" s="269"/>
    </row>
    <row r="733" spans="1:18" x14ac:dyDescent="0.25">
      <c r="A733" s="270"/>
      <c r="B733" s="271">
        <f>IF(E733=0,0,IMPRIMIR!A732)</f>
        <v>0</v>
      </c>
      <c r="C733" s="43">
        <f>IF(E733=0,0,IMPRIMIR!$D$3)</f>
        <v>0</v>
      </c>
      <c r="D733" s="43">
        <f t="shared" si="44"/>
        <v>0</v>
      </c>
      <c r="E733" s="43">
        <f>IMPRIMIR!B732</f>
        <v>0</v>
      </c>
      <c r="F733" s="43">
        <f>IMPRIMIR!C732</f>
        <v>0</v>
      </c>
      <c r="G733" s="43">
        <f>IF(E733=0,0,IMPRIMIR!D732)</f>
        <v>0</v>
      </c>
      <c r="H733" s="43">
        <f>IF(E733=0,0,IMPRIMIR!E732)</f>
        <v>0</v>
      </c>
      <c r="I733" s="43">
        <f t="shared" si="45"/>
        <v>0</v>
      </c>
      <c r="J733" s="43">
        <f t="shared" si="46"/>
        <v>0</v>
      </c>
      <c r="K733" s="43">
        <f t="shared" si="47"/>
        <v>0</v>
      </c>
      <c r="L733" s="269"/>
      <c r="M733" s="269"/>
      <c r="N733" s="269"/>
      <c r="O733" s="269"/>
      <c r="P733" s="269"/>
      <c r="Q733" s="269"/>
      <c r="R733" s="269"/>
    </row>
    <row r="734" spans="1:18" x14ac:dyDescent="0.25">
      <c r="A734" s="270"/>
      <c r="B734" s="271">
        <f>IF(E734=0,0,IMPRIMIR!A733)</f>
        <v>0</v>
      </c>
      <c r="C734" s="43">
        <f>IF(E734=0,0,IMPRIMIR!$D$3)</f>
        <v>0</v>
      </c>
      <c r="D734" s="43">
        <f t="shared" si="44"/>
        <v>0</v>
      </c>
      <c r="E734" s="43">
        <f>IMPRIMIR!B733</f>
        <v>0</v>
      </c>
      <c r="F734" s="43">
        <f>IMPRIMIR!C733</f>
        <v>0</v>
      </c>
      <c r="G734" s="43">
        <f>IF(E734=0,0,IMPRIMIR!D733)</f>
        <v>0</v>
      </c>
      <c r="H734" s="43">
        <f>IF(E734=0,0,IMPRIMIR!E733)</f>
        <v>0</v>
      </c>
      <c r="I734" s="43">
        <f t="shared" si="45"/>
        <v>0</v>
      </c>
      <c r="J734" s="43">
        <f t="shared" si="46"/>
        <v>0</v>
      </c>
      <c r="K734" s="43">
        <f t="shared" si="47"/>
        <v>0</v>
      </c>
      <c r="L734" s="269"/>
      <c r="M734" s="269"/>
      <c r="N734" s="269"/>
      <c r="O734" s="269"/>
      <c r="P734" s="269"/>
      <c r="Q734" s="269"/>
      <c r="R734" s="269"/>
    </row>
    <row r="735" spans="1:18" x14ac:dyDescent="0.25">
      <c r="A735" s="270"/>
      <c r="B735" s="271">
        <f>IF(E735=0,0,IMPRIMIR!A734)</f>
        <v>0</v>
      </c>
      <c r="C735" s="43">
        <f>IF(E735=0,0,IMPRIMIR!$D$3)</f>
        <v>0</v>
      </c>
      <c r="D735" s="43">
        <f t="shared" si="44"/>
        <v>0</v>
      </c>
      <c r="E735" s="43">
        <f>IMPRIMIR!B734</f>
        <v>0</v>
      </c>
      <c r="F735" s="43">
        <f>IMPRIMIR!C734</f>
        <v>0</v>
      </c>
      <c r="G735" s="43">
        <f>IF(E735=0,0,IMPRIMIR!D734)</f>
        <v>0</v>
      </c>
      <c r="H735" s="43">
        <f>IF(E735=0,0,IMPRIMIR!E734)</f>
        <v>0</v>
      </c>
      <c r="I735" s="43">
        <f t="shared" si="45"/>
        <v>0</v>
      </c>
      <c r="J735" s="43">
        <f t="shared" si="46"/>
        <v>0</v>
      </c>
      <c r="K735" s="43">
        <f t="shared" si="47"/>
        <v>0</v>
      </c>
      <c r="L735" s="269"/>
      <c r="M735" s="269"/>
      <c r="N735" s="269"/>
      <c r="O735" s="269"/>
      <c r="P735" s="269"/>
      <c r="Q735" s="269"/>
      <c r="R735" s="269"/>
    </row>
    <row r="736" spans="1:18" x14ac:dyDescent="0.25">
      <c r="A736" s="270"/>
      <c r="B736" s="271">
        <f>IF(E736=0,0,IMPRIMIR!A735)</f>
        <v>0</v>
      </c>
      <c r="C736" s="43">
        <f>IF(E736=0,0,IMPRIMIR!$D$3)</f>
        <v>0</v>
      </c>
      <c r="D736" s="43">
        <f t="shared" si="44"/>
        <v>0</v>
      </c>
      <c r="E736" s="43">
        <f>IMPRIMIR!B735</f>
        <v>0</v>
      </c>
      <c r="F736" s="43">
        <f>IMPRIMIR!C735</f>
        <v>0</v>
      </c>
      <c r="G736" s="43">
        <f>IF(E736=0,0,IMPRIMIR!D735)</f>
        <v>0</v>
      </c>
      <c r="H736" s="43">
        <f>IF(E736=0,0,IMPRIMIR!E735)</f>
        <v>0</v>
      </c>
      <c r="I736" s="43">
        <f t="shared" si="45"/>
        <v>0</v>
      </c>
      <c r="J736" s="43">
        <f t="shared" si="46"/>
        <v>0</v>
      </c>
      <c r="K736" s="43">
        <f t="shared" si="47"/>
        <v>0</v>
      </c>
      <c r="L736" s="269"/>
      <c r="M736" s="269"/>
      <c r="N736" s="269"/>
      <c r="O736" s="269"/>
      <c r="P736" s="269"/>
      <c r="Q736" s="269"/>
      <c r="R736" s="269"/>
    </row>
    <row r="737" spans="1:18" x14ac:dyDescent="0.25">
      <c r="A737" s="270"/>
      <c r="B737" s="271">
        <f>IF(E737=0,0,IMPRIMIR!A736)</f>
        <v>0</v>
      </c>
      <c r="C737" s="43">
        <f>IF(E737=0,0,IMPRIMIR!$D$3)</f>
        <v>0</v>
      </c>
      <c r="D737" s="43">
        <f t="shared" si="44"/>
        <v>0</v>
      </c>
      <c r="E737" s="43">
        <f>IMPRIMIR!B736</f>
        <v>0</v>
      </c>
      <c r="F737" s="43">
        <f>IMPRIMIR!C736</f>
        <v>0</v>
      </c>
      <c r="G737" s="43">
        <f>IF(E737=0,0,IMPRIMIR!D736)</f>
        <v>0</v>
      </c>
      <c r="H737" s="43">
        <f>IF(E737=0,0,IMPRIMIR!E736)</f>
        <v>0</v>
      </c>
      <c r="I737" s="43">
        <f t="shared" si="45"/>
        <v>0</v>
      </c>
      <c r="J737" s="43">
        <f t="shared" si="46"/>
        <v>0</v>
      </c>
      <c r="K737" s="43">
        <f t="shared" si="47"/>
        <v>0</v>
      </c>
      <c r="L737" s="269"/>
      <c r="M737" s="269"/>
      <c r="N737" s="269"/>
      <c r="O737" s="269"/>
      <c r="P737" s="269"/>
      <c r="Q737" s="269"/>
      <c r="R737" s="269"/>
    </row>
    <row r="738" spans="1:18" x14ac:dyDescent="0.25">
      <c r="A738" s="270"/>
      <c r="B738" s="271">
        <f>IF(E738=0,0,IMPRIMIR!A737)</f>
        <v>0</v>
      </c>
      <c r="C738" s="43">
        <f>IF(E738=0,0,IMPRIMIR!$D$3)</f>
        <v>0</v>
      </c>
      <c r="D738" s="43">
        <f t="shared" si="44"/>
        <v>0</v>
      </c>
      <c r="E738" s="43">
        <f>IMPRIMIR!B737</f>
        <v>0</v>
      </c>
      <c r="F738" s="43">
        <f>IMPRIMIR!C737</f>
        <v>0</v>
      </c>
      <c r="G738" s="43">
        <f>IF(E738=0,0,IMPRIMIR!D737)</f>
        <v>0</v>
      </c>
      <c r="H738" s="43">
        <f>IF(E738=0,0,IMPRIMIR!E737)</f>
        <v>0</v>
      </c>
      <c r="I738" s="43">
        <f t="shared" si="45"/>
        <v>0</v>
      </c>
      <c r="J738" s="43">
        <f t="shared" si="46"/>
        <v>0</v>
      </c>
      <c r="K738" s="43">
        <f t="shared" si="47"/>
        <v>0</v>
      </c>
      <c r="L738" s="269"/>
      <c r="M738" s="269"/>
      <c r="N738" s="269"/>
      <c r="O738" s="269"/>
      <c r="P738" s="269"/>
      <c r="Q738" s="269"/>
      <c r="R738" s="269"/>
    </row>
  </sheetData>
  <sheetProtection sheet="1" objects="1" scenarios="1"/>
  <mergeCells count="16">
    <mergeCell ref="A5:A6"/>
    <mergeCell ref="B5:B6"/>
    <mergeCell ref="C5:D5"/>
    <mergeCell ref="E5:E6"/>
    <mergeCell ref="F5:F6"/>
    <mergeCell ref="H2:I2"/>
    <mergeCell ref="H3:I3"/>
    <mergeCell ref="E4:F4"/>
    <mergeCell ref="H4:I4"/>
    <mergeCell ref="N5:R5"/>
    <mergeCell ref="G5:H5"/>
    <mergeCell ref="I5:I6"/>
    <mergeCell ref="J5:J6"/>
    <mergeCell ref="K5:K6"/>
    <mergeCell ref="L5:L6"/>
    <mergeCell ref="M5:M6"/>
  </mergeCells>
  <dataValidations count="1">
    <dataValidation operator="greaterThanOrEqual" allowBlank="1" showInputMessage="1" showErrorMessage="1" sqref="H8:H738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Borra">
                <anchor moveWithCells="1">
                  <from>
                    <xdr:col>9</xdr:col>
                    <xdr:colOff>57150</xdr:colOff>
                    <xdr:row>0</xdr:row>
                    <xdr:rowOff>161925</xdr:rowOff>
                  </from>
                  <to>
                    <xdr:col>12</xdr:col>
                    <xdr:colOff>323850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PASAaVALORESceldas">
                <anchor moveWithCells="1">
                  <from>
                    <xdr:col>18</xdr:col>
                    <xdr:colOff>742950</xdr:colOff>
                    <xdr:row>5</xdr:row>
                    <xdr:rowOff>28575</xdr:rowOff>
                  </from>
                  <to>
                    <xdr:col>20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INSTRUCTIVO</vt:lpstr>
      <vt:lpstr>SOLICITUD-DATOS SOC</vt:lpstr>
      <vt:lpstr>SOCIOS</vt:lpstr>
      <vt:lpstr>NO SOCIOS</vt:lpstr>
      <vt:lpstr>PREGUNTAS</vt:lpstr>
      <vt:lpstr>IMPRIMIR</vt:lpstr>
      <vt:lpstr>LISTADOS</vt:lpstr>
      <vt:lpstr>BD-GRAL</vt:lpstr>
      <vt:lpstr>IMPRIMIR!Títulos_a_imprimir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u72585@hotmail.com</dc:creator>
  <cp:lastModifiedBy>Usuario</cp:lastModifiedBy>
  <cp:lastPrinted>2017-11-20T00:08:02Z</cp:lastPrinted>
  <dcterms:created xsi:type="dcterms:W3CDTF">2016-03-09T23:52:33Z</dcterms:created>
  <dcterms:modified xsi:type="dcterms:W3CDTF">2018-10-02T15:32:15Z</dcterms:modified>
</cp:coreProperties>
</file>